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50" tabRatio="655" activeTab="1"/>
  </bookViews>
  <sheets>
    <sheet name="기존시간표" sheetId="1" r:id="rId1"/>
    <sheet name="변경시간표" sheetId="2" r:id="rId2"/>
  </sheets>
  <definedNames>
    <definedName name="_xlnm.Print_Area" localSheetId="0">'기존시간표'!$A$81:$U$120</definedName>
    <definedName name="_xlnm.Print_Area" localSheetId="1">'변경시간표'!$A$1:$U$120</definedName>
  </definedNames>
  <calcPr fullCalcOnLoad="1"/>
</workbook>
</file>

<file path=xl/sharedStrings.xml><?xml version="1.0" encoding="utf-8"?>
<sst xmlns="http://schemas.openxmlformats.org/spreadsheetml/2006/main" count="251" uniqueCount="37">
  <si>
    <t>평일</t>
  </si>
  <si>
    <t>평균간격</t>
  </si>
  <si>
    <t>~</t>
  </si>
  <si>
    <t>운행사</t>
  </si>
  <si>
    <t>편도</t>
  </si>
  <si>
    <t>구분</t>
  </si>
  <si>
    <t>시행일</t>
  </si>
  <si>
    <t>토요일</t>
  </si>
  <si>
    <t>휴일</t>
  </si>
  <si>
    <t>대전역</t>
  </si>
  <si>
    <t>오송역</t>
  </si>
  <si>
    <t>평균간격
연산</t>
  </si>
  <si>
    <t>평균간격</t>
  </si>
  <si>
    <t>왕복횟수</t>
  </si>
  <si>
    <t>휴일</t>
  </si>
  <si>
    <t>토요일</t>
  </si>
  <si>
    <t>왕복횟수</t>
  </si>
  <si>
    <t>평일</t>
  </si>
  <si>
    <t>평균간격
연산</t>
  </si>
  <si>
    <t>평균간격</t>
  </si>
  <si>
    <t>왕복횟수</t>
  </si>
  <si>
    <t xml:space="preserve">대전비알티(☎931-9800) </t>
  </si>
  <si>
    <t>누리동</t>
  </si>
  <si>
    <t>대전역출발 마지막회 누리동에서 오송역 구간 이용 수요 없을 시 미진입</t>
  </si>
  <si>
    <t>B1번</t>
  </si>
  <si>
    <t xml:space="preserve">대전비알티(☎ 931-9800) </t>
  </si>
  <si>
    <t>1
저상
(고정)</t>
  </si>
  <si>
    <t>21:10, 23:25분 17호 저상버스 운행</t>
  </si>
  <si>
    <t>20:30, 22:15분 21호 일반버스 운행</t>
  </si>
  <si>
    <t>노란색 음영 시간대 2층전기저상버스 운행시간</t>
  </si>
  <si>
    <t>17
저상</t>
  </si>
  <si>
    <t>16
저상
(고정)</t>
  </si>
  <si>
    <t>2023.10.21</t>
  </si>
  <si>
    <t>1(2층)</t>
  </si>
  <si>
    <t>17(2층)</t>
  </si>
  <si>
    <t>16(2층)</t>
  </si>
  <si>
    <t>2024.03.08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</si>
</sst>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"/>
    <numFmt numFmtId="181" formatCode="#,##0_);[Red]\(#,##0\)"/>
    <numFmt numFmtId="182" formatCode="#,##0.0_);[Red]\(#,##0.0\)"/>
    <numFmt numFmtId="183" formatCode="#,##0.00_);[Red]\(#,##0.00\)"/>
    <numFmt numFmtId="184" formatCode="_-* #,##0.0_-;\-* #,##0.0_-;_-* &quot;-&quot;_-;_-@_-"/>
    <numFmt numFmtId="185" formatCode="mm&quot;월&quot;\ dd&quot;일&quot;"/>
    <numFmt numFmtId="186" formatCode="h:mm;@"/>
    <numFmt numFmtId="187" formatCode="00&quot;:&quot;00"/>
    <numFmt numFmtId="188" formatCode="0&quot;:&quot;00"/>
    <numFmt numFmtId="189" formatCode="#&quot;:&quot;00"/>
    <numFmt numFmtId="190" formatCode="_-* #,##0.00_-;\-* #,##0.00_-;_-* &quot;-&quot;_-;_-@_-"/>
    <numFmt numFmtId="191" formatCode="_-* #,##0.0_-;\-* #,##0.0_-;_-* &quot;-&quot;?_-;_-@_-"/>
    <numFmt numFmtId="192" formatCode="0.00_ "/>
    <numFmt numFmtId="193" formatCode="hh:mm"/>
    <numFmt numFmtId="194" formatCode="0_);[Red]\(0\)"/>
    <numFmt numFmtId="195" formatCode="0_ "/>
    <numFmt numFmtId="196" formatCode="00"/>
    <numFmt numFmtId="197" formatCode="0.00_);[Red]\(0.00\)"/>
    <numFmt numFmtId="198" formatCode="h:mm\ "/>
    <numFmt numFmtId="199" formatCode="0;[Red]0"/>
    <numFmt numFmtId="200" formatCode="0.00;[Red]0.00"/>
    <numFmt numFmtId="201" formatCode="#,##0.000_);[Red]\(#,##0.000\)"/>
    <numFmt numFmtId="202" formatCode="_-* #,##0.00_-;\-* #,##0.00_-;_-* &quot;-&quot;?_-;_-@_-"/>
    <numFmt numFmtId="203" formatCode="#,##0.00_ "/>
    <numFmt numFmtId="204" formatCode="#,##0.00;[Red]#,##0.00"/>
    <numFmt numFmtId="205" formatCode="[$€-2]\ #,##0.00_);[Red]\([$€-2]\ #,##0.00\)"/>
    <numFmt numFmtId="206" formatCode="0.00;_甄"/>
    <numFmt numFmtId="207" formatCode="hh:mm\ "/>
    <numFmt numFmtId="208" formatCode="[$-412]AM/PM\ h:mm:ss"/>
    <numFmt numFmtId="209" formatCode="[m]"/>
    <numFmt numFmtId="210" formatCode="h:mm:ss;@"/>
  </numFmts>
  <fonts count="55">
    <font>
      <sz val="11"/>
      <name val="돋움"/>
      <family val="3"/>
    </font>
    <font>
      <sz val="10"/>
      <name val="굴림체"/>
      <family val="3"/>
    </font>
    <font>
      <sz val="8"/>
      <name val="돋움"/>
      <family val="3"/>
    </font>
    <font>
      <b/>
      <sz val="20"/>
      <name val="굴림체"/>
      <family val="3"/>
    </font>
    <font>
      <b/>
      <sz val="18"/>
      <name val="굴림체"/>
      <family val="3"/>
    </font>
    <font>
      <sz val="9"/>
      <name val="굴림체"/>
      <family val="3"/>
    </font>
    <font>
      <sz val="12"/>
      <name val="굴림체"/>
      <family val="3"/>
    </font>
    <font>
      <b/>
      <sz val="10"/>
      <name val="굴림체"/>
      <family val="3"/>
    </font>
    <font>
      <u val="single"/>
      <sz val="11"/>
      <color indexed="12"/>
      <name val="돋움"/>
      <family val="3"/>
    </font>
    <font>
      <sz val="11"/>
      <color indexed="8"/>
      <name val="맑은 고딕"/>
      <family val="3"/>
    </font>
    <font>
      <u val="single"/>
      <sz val="11"/>
      <color indexed="36"/>
      <name val="돋움"/>
      <family val="3"/>
    </font>
    <font>
      <b/>
      <sz val="9"/>
      <name val="굴림체"/>
      <family val="3"/>
    </font>
    <font>
      <sz val="9"/>
      <name val="돋움"/>
      <family val="3"/>
    </font>
    <font>
      <sz val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b/>
      <sz val="9"/>
      <color indexed="10"/>
      <name val="굴림체"/>
      <family val="3"/>
    </font>
    <font>
      <sz val="9"/>
      <color indexed="10"/>
      <name val="굴림체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체"/>
      <family val="3"/>
    </font>
    <font>
      <b/>
      <sz val="9"/>
      <color rgb="FFFF0000"/>
      <name val="굴림체"/>
      <family val="3"/>
    </font>
    <font>
      <sz val="9"/>
      <color rgb="FFFF0000"/>
      <name val="굴림체"/>
      <family val="3"/>
    </font>
    <font>
      <sz val="11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20" fontId="5" fillId="34" borderId="10" xfId="0" applyNumberFormat="1" applyFont="1" applyFill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 wrapText="1"/>
    </xf>
    <xf numFmtId="20" fontId="5" fillId="0" borderId="11" xfId="83" applyNumberFormat="1" applyFont="1" applyFill="1" applyBorder="1" applyAlignment="1" applyProtection="1">
      <alignment horizontal="center" vertical="center"/>
      <protection locked="0"/>
    </xf>
    <xf numFmtId="20" fontId="5" fillId="34" borderId="11" xfId="83" applyNumberFormat="1" applyFont="1" applyFill="1" applyBorder="1" applyAlignment="1" applyProtection="1">
      <alignment horizontal="center" vertical="center"/>
      <protection locked="0"/>
    </xf>
    <xf numFmtId="20" fontId="5" fillId="34" borderId="12" xfId="83" applyNumberFormat="1" applyFont="1" applyFill="1" applyBorder="1" applyAlignment="1" applyProtection="1">
      <alignment horizontal="center" vertical="center"/>
      <protection locked="0"/>
    </xf>
    <xf numFmtId="20" fontId="5" fillId="0" borderId="10" xfId="83" applyNumberFormat="1" applyFont="1" applyFill="1" applyBorder="1" applyAlignment="1" applyProtection="1">
      <alignment horizontal="center" vertical="center"/>
      <protection locked="0"/>
    </xf>
    <xf numFmtId="0" fontId="1" fillId="0" borderId="0" xfId="83" applyFont="1" applyFill="1" applyAlignment="1" applyProtection="1">
      <alignment horizontal="center" vertical="center"/>
      <protection locked="0"/>
    </xf>
    <xf numFmtId="0" fontId="4" fillId="0" borderId="13" xfId="83" applyFont="1" applyFill="1" applyBorder="1" applyAlignment="1" applyProtection="1">
      <alignment horizontal="center" vertical="center" shrinkToFit="1"/>
      <protection locked="0"/>
    </xf>
    <xf numFmtId="0" fontId="1" fillId="0" borderId="0" xfId="83" applyFont="1" applyFill="1" applyBorder="1" applyAlignment="1" applyProtection="1">
      <alignment horizontal="center" vertical="center"/>
      <protection locked="0"/>
    </xf>
    <xf numFmtId="0" fontId="4" fillId="0" borderId="0" xfId="83" applyFont="1" applyFill="1" applyBorder="1" applyAlignment="1" applyProtection="1">
      <alignment horizontal="center" vertical="center"/>
      <protection locked="0"/>
    </xf>
    <xf numFmtId="0" fontId="1" fillId="34" borderId="0" xfId="83" applyFont="1" applyFill="1" applyAlignment="1" applyProtection="1">
      <alignment horizontal="center" vertical="center"/>
      <protection locked="0"/>
    </xf>
    <xf numFmtId="0" fontId="7" fillId="0" borderId="14" xfId="83" applyFont="1" applyFill="1" applyBorder="1" applyAlignment="1" applyProtection="1">
      <alignment horizontal="center" vertical="center" shrinkToFit="1"/>
      <protection locked="0"/>
    </xf>
    <xf numFmtId="0" fontId="5" fillId="0" borderId="10" xfId="83" applyFont="1" applyFill="1" applyBorder="1" applyAlignment="1" applyProtection="1">
      <alignment horizontal="center" vertical="center"/>
      <protection locked="0"/>
    </xf>
    <xf numFmtId="0" fontId="5" fillId="34" borderId="10" xfId="83" applyFont="1" applyFill="1" applyBorder="1" applyAlignment="1" applyProtection="1">
      <alignment horizontal="center" vertical="center"/>
      <protection locked="0"/>
    </xf>
    <xf numFmtId="0" fontId="5" fillId="34" borderId="15" xfId="83" applyFont="1" applyFill="1" applyBorder="1" applyAlignment="1" applyProtection="1">
      <alignment horizontal="center" vertical="center"/>
      <protection locked="0"/>
    </xf>
    <xf numFmtId="0" fontId="5" fillId="0" borderId="16" xfId="83" applyFont="1" applyBorder="1" applyAlignment="1" applyProtection="1">
      <alignment horizontal="center" vertical="center" wrapText="1"/>
      <protection locked="0"/>
    </xf>
    <xf numFmtId="20" fontId="5" fillId="0" borderId="10" xfId="83" applyNumberFormat="1" applyFont="1" applyBorder="1" applyAlignment="1">
      <alignment horizontal="center" vertical="center"/>
      <protection/>
    </xf>
    <xf numFmtId="20" fontId="5" fillId="34" borderId="10" xfId="83" applyNumberFormat="1" applyFont="1" applyFill="1" applyBorder="1" applyAlignment="1">
      <alignment horizontal="center" vertical="center"/>
      <protection/>
    </xf>
    <xf numFmtId="20" fontId="5" fillId="34" borderId="15" xfId="83" applyNumberFormat="1" applyFont="1" applyFill="1" applyBorder="1" applyAlignment="1">
      <alignment horizontal="center" vertical="center"/>
      <protection/>
    </xf>
    <xf numFmtId="0" fontId="5" fillId="34" borderId="16" xfId="83" applyFont="1" applyFill="1" applyBorder="1" applyAlignment="1" applyProtection="1">
      <alignment horizontal="center" vertical="center" wrapText="1"/>
      <protection locked="0"/>
    </xf>
    <xf numFmtId="20" fontId="5" fillId="34" borderId="17" xfId="83" applyNumberFormat="1" applyFont="1" applyFill="1" applyBorder="1" applyAlignment="1">
      <alignment horizontal="center" vertical="center"/>
      <protection/>
    </xf>
    <xf numFmtId="20" fontId="5" fillId="0" borderId="17" xfId="83" applyNumberFormat="1" applyFont="1" applyFill="1" applyBorder="1" applyAlignment="1">
      <alignment horizontal="center" vertical="center"/>
      <protection/>
    </xf>
    <xf numFmtId="20" fontId="5" fillId="0" borderId="10" xfId="83" applyNumberFormat="1" applyFont="1" applyFill="1" applyBorder="1" applyAlignment="1">
      <alignment horizontal="center" vertical="center"/>
      <protection/>
    </xf>
    <xf numFmtId="20" fontId="5" fillId="34" borderId="10" xfId="83" applyNumberFormat="1" applyFont="1" applyFill="1" applyBorder="1" applyAlignment="1" applyProtection="1">
      <alignment horizontal="center" vertical="center"/>
      <protection locked="0"/>
    </xf>
    <xf numFmtId="20" fontId="5" fillId="34" borderId="15" xfId="83" applyNumberFormat="1" applyFont="1" applyFill="1" applyBorder="1" applyAlignment="1" applyProtection="1">
      <alignment horizontal="center" vertical="center"/>
      <protection locked="0"/>
    </xf>
    <xf numFmtId="20" fontId="5" fillId="0" borderId="17" xfId="83" applyNumberFormat="1" applyFont="1" applyFill="1" applyBorder="1" applyAlignment="1" applyProtection="1">
      <alignment horizontal="center" vertical="center"/>
      <protection locked="0"/>
    </xf>
    <xf numFmtId="20" fontId="5" fillId="34" borderId="17" xfId="83" applyNumberFormat="1" applyFont="1" applyFill="1" applyBorder="1" applyAlignment="1" applyProtection="1">
      <alignment horizontal="center" vertical="center"/>
      <protection locked="0"/>
    </xf>
    <xf numFmtId="20" fontId="5" fillId="34" borderId="18" xfId="83" applyNumberFormat="1" applyFont="1" applyFill="1" applyBorder="1" applyAlignment="1" applyProtection="1">
      <alignment horizontal="center" vertical="center"/>
      <protection locked="0"/>
    </xf>
    <xf numFmtId="0" fontId="5" fillId="0" borderId="0" xfId="83" applyFont="1" applyFill="1" applyAlignment="1" applyProtection="1">
      <alignment horizontal="center" vertical="center"/>
      <protection locked="0"/>
    </xf>
    <xf numFmtId="0" fontId="5" fillId="34" borderId="0" xfId="83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0" fontId="5" fillId="0" borderId="10" xfId="0" applyNumberFormat="1" applyFont="1" applyBorder="1" applyAlignment="1" applyProtection="1">
      <alignment horizontal="center" vertical="center"/>
      <protection locked="0"/>
    </xf>
    <xf numFmtId="21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210" fontId="5" fillId="0" borderId="0" xfId="0" applyNumberFormat="1" applyFont="1" applyFill="1" applyAlignment="1" applyProtection="1">
      <alignment horizontal="center" vertical="center"/>
      <protection locked="0"/>
    </xf>
    <xf numFmtId="181" fontId="5" fillId="0" borderId="10" xfId="0" applyNumberFormat="1" applyFont="1" applyFill="1" applyBorder="1" applyAlignment="1" applyProtection="1">
      <alignment horizontal="center" vertical="center"/>
      <protection locked="0"/>
    </xf>
    <xf numFmtId="183" fontId="5" fillId="0" borderId="15" xfId="0" applyNumberFormat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Alignment="1" applyProtection="1">
      <alignment horizontal="center" vertical="center"/>
      <protection locked="0"/>
    </xf>
    <xf numFmtId="194" fontId="5" fillId="0" borderId="10" xfId="0" applyNumberFormat="1" applyFont="1" applyFill="1" applyBorder="1" applyAlignment="1" applyProtection="1">
      <alignment horizontal="center" vertical="center"/>
      <protection locked="0"/>
    </xf>
    <xf numFmtId="20" fontId="1" fillId="0" borderId="0" xfId="0" applyNumberFormat="1" applyFont="1" applyFill="1" applyAlignment="1" applyProtection="1">
      <alignment horizontal="center" vertical="center"/>
      <protection locked="0"/>
    </xf>
    <xf numFmtId="0" fontId="5" fillId="0" borderId="19" xfId="83" applyFont="1" applyBorder="1" applyAlignment="1" applyProtection="1">
      <alignment horizontal="center" vertical="center" wrapText="1"/>
      <protection locked="0"/>
    </xf>
    <xf numFmtId="20" fontId="11" fillId="34" borderId="10" xfId="83" applyNumberFormat="1" applyFont="1" applyFill="1" applyBorder="1" applyAlignment="1">
      <alignment horizontal="center" vertical="center"/>
      <protection/>
    </xf>
    <xf numFmtId="20" fontId="5" fillId="35" borderId="10" xfId="0" applyNumberFormat="1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 wrapText="1"/>
    </xf>
    <xf numFmtId="20" fontId="5" fillId="35" borderId="10" xfId="0" applyNumberFormat="1" applyFont="1" applyFill="1" applyBorder="1" applyAlignment="1">
      <alignment horizontal="center" vertical="center" wrapText="1"/>
    </xf>
    <xf numFmtId="20" fontId="51" fillId="35" borderId="10" xfId="0" applyNumberFormat="1" applyFont="1" applyFill="1" applyBorder="1" applyAlignment="1">
      <alignment horizontal="center" vertical="center"/>
    </xf>
    <xf numFmtId="20" fontId="5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>
      <alignment horizontal="center" vertical="center" wrapText="1"/>
    </xf>
    <xf numFmtId="20" fontId="5" fillId="34" borderId="10" xfId="0" applyNumberFormat="1" applyFont="1" applyFill="1" applyBorder="1" applyAlignment="1">
      <alignment horizontal="center" vertical="center" wrapText="1"/>
    </xf>
    <xf numFmtId="0" fontId="5" fillId="35" borderId="16" xfId="83" applyFont="1" applyFill="1" applyBorder="1" applyAlignment="1" applyProtection="1">
      <alignment horizontal="center" vertical="center" wrapText="1"/>
      <protection locked="0"/>
    </xf>
    <xf numFmtId="0" fontId="13" fillId="34" borderId="16" xfId="83" applyFont="1" applyFill="1" applyBorder="1" applyAlignment="1" applyProtection="1">
      <alignment horizontal="center" vertical="center" wrapText="1"/>
      <protection locked="0"/>
    </xf>
    <xf numFmtId="186" fontId="5" fillId="34" borderId="10" xfId="0" applyNumberFormat="1" applyFont="1" applyFill="1" applyBorder="1" applyAlignment="1">
      <alignment horizontal="center" vertical="center"/>
    </xf>
    <xf numFmtId="186" fontId="52" fillId="34" borderId="10" xfId="0" applyNumberFormat="1" applyFont="1" applyFill="1" applyBorder="1" applyAlignment="1">
      <alignment horizontal="center" vertical="center"/>
    </xf>
    <xf numFmtId="186" fontId="53" fillId="34" borderId="10" xfId="0" applyNumberFormat="1" applyFont="1" applyFill="1" applyBorder="1" applyAlignment="1">
      <alignment horizontal="center" vertical="center"/>
    </xf>
    <xf numFmtId="186" fontId="11" fillId="34" borderId="10" xfId="0" applyNumberFormat="1" applyFont="1" applyFill="1" applyBorder="1" applyAlignment="1">
      <alignment horizontal="center" vertical="center"/>
    </xf>
    <xf numFmtId="0" fontId="1" fillId="0" borderId="0" xfId="83" applyFont="1" applyAlignment="1" applyProtection="1">
      <alignment horizontal="center" vertical="center"/>
      <protection locked="0"/>
    </xf>
    <xf numFmtId="0" fontId="4" fillId="0" borderId="13" xfId="83" applyFont="1" applyBorder="1" applyAlignment="1" applyProtection="1">
      <alignment horizontal="center" vertical="center" shrinkToFit="1"/>
      <protection locked="0"/>
    </xf>
    <xf numFmtId="0" fontId="4" fillId="0" borderId="0" xfId="83" applyFont="1" applyAlignment="1" applyProtection="1">
      <alignment horizontal="center" vertical="center"/>
      <protection locked="0"/>
    </xf>
    <xf numFmtId="21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21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4" xfId="83" applyFont="1" applyBorder="1" applyAlignment="1" applyProtection="1">
      <alignment horizontal="center" vertical="center" shrinkToFit="1"/>
      <protection locked="0"/>
    </xf>
    <xf numFmtId="0" fontId="5" fillId="0" borderId="10" xfId="83" applyFont="1" applyBorder="1" applyAlignment="1" applyProtection="1">
      <alignment horizontal="center" vertical="center"/>
      <protection locked="0"/>
    </xf>
    <xf numFmtId="181" fontId="5" fillId="0" borderId="10" xfId="0" applyNumberFormat="1" applyFont="1" applyBorder="1" applyAlignment="1" applyProtection="1">
      <alignment horizontal="center" vertical="center"/>
      <protection locked="0"/>
    </xf>
    <xf numFmtId="183" fontId="5" fillId="0" borderId="15" xfId="0" applyNumberFormat="1" applyFont="1" applyBorder="1" applyAlignment="1" applyProtection="1">
      <alignment horizontal="center" vertical="center"/>
      <protection locked="0"/>
    </xf>
    <xf numFmtId="20" fontId="5" fillId="0" borderId="0" xfId="0" applyNumberFormat="1" applyFont="1" applyAlignment="1" applyProtection="1">
      <alignment horizontal="center" vertical="center"/>
      <protection locked="0"/>
    </xf>
    <xf numFmtId="194" fontId="5" fillId="0" borderId="10" xfId="0" applyNumberFormat="1" applyFont="1" applyBorder="1" applyAlignment="1" applyProtection="1">
      <alignment horizontal="center" vertical="center"/>
      <protection locked="0"/>
    </xf>
    <xf numFmtId="20" fontId="1" fillId="0" borderId="0" xfId="0" applyNumberFormat="1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20" fontId="5" fillId="0" borderId="17" xfId="83" applyNumberFormat="1" applyFont="1" applyBorder="1" applyAlignment="1">
      <alignment horizontal="center" vertical="center"/>
      <protection/>
    </xf>
    <xf numFmtId="20" fontId="5" fillId="0" borderId="10" xfId="83" applyNumberFormat="1" applyFont="1" applyBorder="1" applyAlignment="1" applyProtection="1">
      <alignment horizontal="center" vertical="center"/>
      <protection locked="0"/>
    </xf>
    <xf numFmtId="20" fontId="5" fillId="0" borderId="17" xfId="83" applyNumberFormat="1" applyFont="1" applyBorder="1" applyAlignment="1" applyProtection="1">
      <alignment horizontal="center" vertical="center"/>
      <protection locked="0"/>
    </xf>
    <xf numFmtId="20" fontId="5" fillId="0" borderId="11" xfId="83" applyNumberFormat="1" applyFont="1" applyBorder="1" applyAlignment="1" applyProtection="1">
      <alignment horizontal="center" vertical="center"/>
      <protection locked="0"/>
    </xf>
    <xf numFmtId="0" fontId="5" fillId="0" borderId="0" xfId="83" applyFont="1" applyAlignment="1" applyProtection="1">
      <alignment horizontal="center" vertical="center"/>
      <protection locked="0"/>
    </xf>
    <xf numFmtId="0" fontId="4" fillId="0" borderId="22" xfId="83" applyFont="1" applyBorder="1" applyAlignment="1" applyProtection="1">
      <alignment horizontal="center" vertical="center" shrinkToFit="1"/>
      <protection locked="0"/>
    </xf>
    <xf numFmtId="20" fontId="7" fillId="34" borderId="13" xfId="83" applyNumberFormat="1" applyFont="1" applyFill="1" applyBorder="1" applyAlignment="1" applyProtection="1">
      <alignment horizontal="center" vertical="center" shrinkToFit="1"/>
      <protection locked="0"/>
    </xf>
    <xf numFmtId="0" fontId="7" fillId="34" borderId="23" xfId="83" applyFont="1" applyFill="1" applyBorder="1" applyAlignment="1" applyProtection="1">
      <alignment horizontal="center" vertical="center" shrinkToFit="1"/>
      <protection locked="0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0" borderId="24" xfId="83" applyFont="1" applyBorder="1" applyAlignment="1" applyProtection="1">
      <alignment horizontal="right" vertical="center" shrinkToFit="1"/>
      <protection locked="0"/>
    </xf>
    <xf numFmtId="0" fontId="4" fillId="0" borderId="13" xfId="83" applyFont="1" applyBorder="1" applyAlignment="1" applyProtection="1">
      <alignment horizontal="right" vertical="center" shrinkToFit="1"/>
      <protection locked="0"/>
    </xf>
    <xf numFmtId="0" fontId="4" fillId="0" borderId="13" xfId="83" applyFont="1" applyBorder="1" applyAlignment="1" applyProtection="1">
      <alignment horizontal="left" vertical="center" shrinkToFit="1"/>
      <protection locked="0"/>
    </xf>
    <xf numFmtId="0" fontId="4" fillId="0" borderId="23" xfId="83" applyFont="1" applyBorder="1" applyAlignment="1" applyProtection="1">
      <alignment horizontal="left" vertical="center" shrinkToFit="1"/>
      <protection locked="0"/>
    </xf>
    <xf numFmtId="0" fontId="5" fillId="0" borderId="25" xfId="83" applyFont="1" applyBorder="1" applyAlignment="1" applyProtection="1">
      <alignment horizontal="center" vertical="center"/>
      <protection locked="0"/>
    </xf>
    <xf numFmtId="0" fontId="4" fillId="34" borderId="24" xfId="83" applyFont="1" applyFill="1" applyBorder="1" applyAlignment="1" applyProtection="1">
      <alignment horizontal="center" vertical="center" shrinkToFit="1"/>
      <protection locked="0"/>
    </xf>
    <xf numFmtId="0" fontId="4" fillId="34" borderId="23" xfId="83" applyFont="1" applyFill="1" applyBorder="1" applyAlignment="1" applyProtection="1">
      <alignment horizontal="center" vertical="center" shrinkToFit="1"/>
      <protection locked="0"/>
    </xf>
    <xf numFmtId="0" fontId="6" fillId="0" borderId="14" xfId="83" applyFont="1" applyBorder="1" applyAlignment="1" applyProtection="1">
      <alignment horizontal="center" vertical="center"/>
      <protection locked="0"/>
    </xf>
    <xf numFmtId="0" fontId="6" fillId="0" borderId="26" xfId="83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53" fillId="0" borderId="24" xfId="83" applyFont="1" applyBorder="1" applyAlignment="1" applyProtection="1">
      <alignment horizontal="center" vertical="center"/>
      <protection locked="0"/>
    </xf>
    <xf numFmtId="0" fontId="53" fillId="0" borderId="13" xfId="83" applyFont="1" applyBorder="1" applyAlignment="1" applyProtection="1">
      <alignment horizontal="center" vertical="center"/>
      <protection locked="0"/>
    </xf>
    <xf numFmtId="0" fontId="53" fillId="0" borderId="23" xfId="83" applyFont="1" applyBorder="1" applyAlignment="1" applyProtection="1">
      <alignment horizontal="center" vertical="center"/>
      <protection locked="0"/>
    </xf>
    <xf numFmtId="0" fontId="5" fillId="34" borderId="25" xfId="83" applyFont="1" applyFill="1" applyBorder="1" applyAlignment="1" applyProtection="1">
      <alignment horizontal="center" vertical="center"/>
      <protection locked="0"/>
    </xf>
    <xf numFmtId="0" fontId="5" fillId="34" borderId="30" xfId="83" applyFont="1" applyFill="1" applyBorder="1" applyAlignment="1" applyProtection="1">
      <alignment horizontal="center" vertical="center"/>
      <protection locked="0"/>
    </xf>
    <xf numFmtId="0" fontId="5" fillId="0" borderId="31" xfId="83" applyFont="1" applyBorder="1" applyAlignment="1" applyProtection="1">
      <alignment horizontal="center" vertical="center"/>
      <protection locked="0"/>
    </xf>
    <xf numFmtId="0" fontId="5" fillId="0" borderId="20" xfId="83" applyFont="1" applyBorder="1" applyAlignment="1" applyProtection="1">
      <alignment horizontal="center" vertical="center"/>
      <protection locked="0"/>
    </xf>
    <xf numFmtId="0" fontId="5" fillId="0" borderId="32" xfId="83" applyFont="1" applyBorder="1" applyAlignment="1" applyProtection="1">
      <alignment horizontal="center" vertical="center"/>
      <protection locked="0"/>
    </xf>
    <xf numFmtId="0" fontId="5" fillId="0" borderId="33" xfId="83" applyFont="1" applyBorder="1" applyAlignment="1" applyProtection="1">
      <alignment horizontal="center" vertical="center"/>
      <protection locked="0"/>
    </xf>
    <xf numFmtId="0" fontId="53" fillId="34" borderId="33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" fillId="35" borderId="24" xfId="83" applyFont="1" applyFill="1" applyBorder="1" applyAlignment="1" applyProtection="1">
      <alignment horizontal="center" vertical="center"/>
      <protection locked="0"/>
    </xf>
    <xf numFmtId="0" fontId="5" fillId="35" borderId="23" xfId="83" applyFont="1" applyFill="1" applyBorder="1" applyAlignment="1" applyProtection="1">
      <alignment horizontal="center" vertical="center"/>
      <protection locked="0"/>
    </xf>
    <xf numFmtId="0" fontId="53" fillId="0" borderId="35" xfId="83" applyFont="1" applyBorder="1" applyAlignment="1" applyProtection="1">
      <alignment horizontal="center" vertical="center"/>
      <protection locked="0"/>
    </xf>
    <xf numFmtId="0" fontId="53" fillId="0" borderId="36" xfId="83" applyFont="1" applyBorder="1" applyAlignment="1" applyProtection="1">
      <alignment horizontal="center" vertical="center"/>
      <protection locked="0"/>
    </xf>
    <xf numFmtId="0" fontId="4" fillId="0" borderId="22" xfId="83" applyFont="1" applyBorder="1" applyAlignment="1" applyProtection="1">
      <alignment horizontal="right" vertical="center" shrinkToFit="1"/>
      <protection locked="0"/>
    </xf>
    <xf numFmtId="0" fontId="4" fillId="0" borderId="22" xfId="83" applyFont="1" applyBorder="1" applyAlignment="1" applyProtection="1">
      <alignment horizontal="left" vertical="center" shrinkToFit="1"/>
      <protection locked="0"/>
    </xf>
    <xf numFmtId="0" fontId="4" fillId="0" borderId="37" xfId="83" applyFont="1" applyBorder="1" applyAlignment="1" applyProtection="1">
      <alignment horizontal="left" vertical="center" shrinkToFit="1"/>
      <protection locked="0"/>
    </xf>
    <xf numFmtId="0" fontId="4" fillId="34" borderId="38" xfId="83" applyFont="1" applyFill="1" applyBorder="1" applyAlignment="1" applyProtection="1">
      <alignment horizontal="center" vertical="center" shrinkToFit="1"/>
      <protection locked="0"/>
    </xf>
    <xf numFmtId="0" fontId="4" fillId="34" borderId="37" xfId="83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34" borderId="24" xfId="83" applyFont="1" applyFill="1" applyBorder="1" applyAlignment="1" applyProtection="1">
      <alignment horizontal="center" vertical="center"/>
      <protection locked="0"/>
    </xf>
    <xf numFmtId="0" fontId="5" fillId="34" borderId="23" xfId="83" applyFont="1" applyFill="1" applyBorder="1" applyAlignment="1" applyProtection="1">
      <alignment horizontal="center" vertical="center"/>
      <protection locked="0"/>
    </xf>
    <xf numFmtId="0" fontId="5" fillId="0" borderId="25" xfId="83" applyFont="1" applyFill="1" applyBorder="1" applyAlignment="1" applyProtection="1">
      <alignment horizontal="center" vertical="center"/>
      <protection locked="0"/>
    </xf>
    <xf numFmtId="0" fontId="5" fillId="0" borderId="32" xfId="83" applyFont="1" applyFill="1" applyBorder="1" applyAlignment="1" applyProtection="1">
      <alignment horizontal="center" vertical="center"/>
      <protection locked="0"/>
    </xf>
    <xf numFmtId="0" fontId="5" fillId="0" borderId="33" xfId="83" applyFont="1" applyFill="1" applyBorder="1" applyAlignment="1" applyProtection="1">
      <alignment horizontal="center" vertical="center"/>
      <protection locked="0"/>
    </xf>
    <xf numFmtId="0" fontId="5" fillId="0" borderId="31" xfId="83" applyFont="1" applyFill="1" applyBorder="1" applyAlignment="1" applyProtection="1">
      <alignment horizontal="center" vertical="center"/>
      <protection locked="0"/>
    </xf>
    <xf numFmtId="0" fontId="5" fillId="0" borderId="20" xfId="83" applyFont="1" applyFill="1" applyBorder="1" applyAlignment="1" applyProtection="1">
      <alignment horizontal="center" vertical="center"/>
      <protection locked="0"/>
    </xf>
    <xf numFmtId="0" fontId="53" fillId="0" borderId="35" xfId="83" applyFont="1" applyFill="1" applyBorder="1" applyAlignment="1" applyProtection="1">
      <alignment horizontal="center" vertical="center"/>
      <protection locked="0"/>
    </xf>
    <xf numFmtId="0" fontId="53" fillId="0" borderId="36" xfId="83" applyFont="1" applyFill="1" applyBorder="1" applyAlignment="1" applyProtection="1">
      <alignment horizontal="center" vertical="center"/>
      <protection locked="0"/>
    </xf>
    <xf numFmtId="0" fontId="4" fillId="0" borderId="24" xfId="83" applyFont="1" applyFill="1" applyBorder="1" applyAlignment="1" applyProtection="1">
      <alignment horizontal="right" vertical="center" shrinkToFit="1"/>
      <protection locked="0"/>
    </xf>
    <xf numFmtId="0" fontId="4" fillId="0" borderId="13" xfId="83" applyFont="1" applyFill="1" applyBorder="1" applyAlignment="1" applyProtection="1">
      <alignment horizontal="right" vertical="center" shrinkToFit="1"/>
      <protection locked="0"/>
    </xf>
    <xf numFmtId="0" fontId="4" fillId="0" borderId="13" xfId="83" applyFont="1" applyFill="1" applyBorder="1" applyAlignment="1" applyProtection="1">
      <alignment horizontal="left" vertical="center" shrinkToFit="1"/>
      <protection locked="0"/>
    </xf>
    <xf numFmtId="0" fontId="4" fillId="0" borderId="23" xfId="83" applyFont="1" applyFill="1" applyBorder="1" applyAlignment="1" applyProtection="1">
      <alignment horizontal="left" vertical="center" shrinkToFit="1"/>
      <protection locked="0"/>
    </xf>
    <xf numFmtId="0" fontId="6" fillId="0" borderId="14" xfId="83" applyFont="1" applyFill="1" applyBorder="1" applyAlignment="1" applyProtection="1">
      <alignment horizontal="center" vertical="center"/>
      <protection locked="0"/>
    </xf>
    <xf numFmtId="0" fontId="6" fillId="0" borderId="26" xfId="83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35" borderId="35" xfId="83" applyFont="1" applyFill="1" applyBorder="1" applyAlignment="1" applyProtection="1">
      <alignment horizontal="center" vertical="center"/>
      <protection locked="0"/>
    </xf>
    <xf numFmtId="0" fontId="5" fillId="35" borderId="40" xfId="83" applyFont="1" applyFill="1" applyBorder="1" applyAlignment="1" applyProtection="1">
      <alignment horizontal="center" vertical="center"/>
      <protection locked="0"/>
    </xf>
    <xf numFmtId="0" fontId="53" fillId="0" borderId="35" xfId="83" applyFont="1" applyFill="1" applyBorder="1" applyAlignment="1" applyProtection="1">
      <alignment horizontal="left" vertical="center"/>
      <protection locked="0"/>
    </xf>
    <xf numFmtId="0" fontId="53" fillId="0" borderId="36" xfId="83" applyFont="1" applyFill="1" applyBorder="1" applyAlignment="1" applyProtection="1">
      <alignment horizontal="left" vertical="center"/>
      <protection locked="0"/>
    </xf>
    <xf numFmtId="0" fontId="53" fillId="0" borderId="40" xfId="83" applyFont="1" applyFill="1" applyBorder="1" applyAlignment="1" applyProtection="1">
      <alignment horizontal="left" vertical="center"/>
      <protection locked="0"/>
    </xf>
    <xf numFmtId="186" fontId="51" fillId="35" borderId="10" xfId="0" applyNumberFormat="1" applyFont="1" applyFill="1" applyBorder="1" applyAlignment="1">
      <alignment horizontal="center" vertical="center"/>
    </xf>
    <xf numFmtId="186" fontId="51" fillId="35" borderId="10" xfId="0" applyNumberFormat="1" applyFont="1" applyFill="1" applyBorder="1" applyAlignment="1">
      <alignment horizontal="center" vertical="center" wrapText="1"/>
    </xf>
    <xf numFmtId="186" fontId="51" fillId="34" borderId="10" xfId="0" applyNumberFormat="1" applyFont="1" applyFill="1" applyBorder="1" applyAlignment="1">
      <alignment horizontal="center" vertical="center"/>
    </xf>
    <xf numFmtId="20" fontId="51" fillId="34" borderId="10" xfId="83" applyNumberFormat="1" applyFont="1" applyFill="1" applyBorder="1" applyAlignment="1">
      <alignment horizontal="center" vertical="center"/>
      <protection/>
    </xf>
    <xf numFmtId="20" fontId="51" fillId="0" borderId="17" xfId="83" applyNumberFormat="1" applyFont="1" applyFill="1" applyBorder="1" applyAlignment="1">
      <alignment horizontal="center" vertical="center"/>
      <protection/>
    </xf>
    <xf numFmtId="20" fontId="51" fillId="0" borderId="10" xfId="83" applyNumberFormat="1" applyFont="1" applyFill="1" applyBorder="1" applyAlignment="1">
      <alignment horizontal="center" vertical="center"/>
      <protection/>
    </xf>
    <xf numFmtId="20" fontId="51" fillId="0" borderId="10" xfId="83" applyNumberFormat="1" applyFont="1" applyFill="1" applyBorder="1" applyAlignment="1" applyProtection="1">
      <alignment horizontal="center" vertical="center"/>
      <protection locked="0"/>
    </xf>
    <xf numFmtId="0" fontId="54" fillId="34" borderId="10" xfId="0" applyFont="1" applyFill="1" applyBorder="1" applyAlignment="1">
      <alignment horizontal="center" vertical="center"/>
    </xf>
    <xf numFmtId="186" fontId="51" fillId="34" borderId="10" xfId="0" applyNumberFormat="1" applyFont="1" applyFill="1" applyBorder="1" applyAlignment="1">
      <alignment horizontal="center" vertical="center" wrapText="1"/>
    </xf>
    <xf numFmtId="20" fontId="51" fillId="0" borderId="10" xfId="0" applyNumberFormat="1" applyFont="1" applyBorder="1" applyAlignment="1">
      <alignment horizontal="center" vertical="center"/>
    </xf>
  </cellXfs>
  <cellStyles count="11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2 4" xfId="52"/>
    <cellStyle name="쉼표 [0] 2 5" xfId="53"/>
    <cellStyle name="쉼표 [0] 3" xfId="54"/>
    <cellStyle name="쉼표 [0] 4" xfId="55"/>
    <cellStyle name="쉼표 [0] 5" xfId="56"/>
    <cellStyle name="쉼표 [0] 6" xfId="57"/>
    <cellStyle name="쉼표 [0] 7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Currency" xfId="70"/>
    <cellStyle name="Currency [0]" xfId="71"/>
    <cellStyle name="표준 10" xfId="72"/>
    <cellStyle name="표준 10 2" xfId="73"/>
    <cellStyle name="표준 11" xfId="74"/>
    <cellStyle name="표준 11 3" xfId="75"/>
    <cellStyle name="표준 12" xfId="76"/>
    <cellStyle name="표준 12 2" xfId="77"/>
    <cellStyle name="표준 13" xfId="78"/>
    <cellStyle name="표준 14" xfId="79"/>
    <cellStyle name="표준 14 2" xfId="80"/>
    <cellStyle name="표준 15" xfId="81"/>
    <cellStyle name="표준 15 2" xfId="82"/>
    <cellStyle name="표준 15 3" xfId="83"/>
    <cellStyle name="표준 16" xfId="84"/>
    <cellStyle name="표준 17" xfId="85"/>
    <cellStyle name="표준 18" xfId="86"/>
    <cellStyle name="표준 18 3" xfId="87"/>
    <cellStyle name="표준 19" xfId="88"/>
    <cellStyle name="표준 19 2" xfId="89"/>
    <cellStyle name="표준 2" xfId="90"/>
    <cellStyle name="표준 2 2" xfId="91"/>
    <cellStyle name="표준 2 2 2" xfId="92"/>
    <cellStyle name="표준 2 3" xfId="93"/>
    <cellStyle name="표준 2 3 2" xfId="94"/>
    <cellStyle name="표준 2 3 3" xfId="95"/>
    <cellStyle name="표준 2 4" xfId="96"/>
    <cellStyle name="표준 2 5" xfId="97"/>
    <cellStyle name="표준 2 6" xfId="98"/>
    <cellStyle name="표준 2 7" xfId="99"/>
    <cellStyle name="표준 2 8" xfId="100"/>
    <cellStyle name="표준 20" xfId="101"/>
    <cellStyle name="표준 21" xfId="102"/>
    <cellStyle name="표준 22" xfId="103"/>
    <cellStyle name="표준 23" xfId="104"/>
    <cellStyle name="표준 25" xfId="105"/>
    <cellStyle name="표준 28" xfId="106"/>
    <cellStyle name="표준 29" xfId="107"/>
    <cellStyle name="표준 3" xfId="108"/>
    <cellStyle name="표준 32" xfId="109"/>
    <cellStyle name="표준 34" xfId="110"/>
    <cellStyle name="표준 36" xfId="111"/>
    <cellStyle name="표준 4" xfId="112"/>
    <cellStyle name="표준 4 2" xfId="113"/>
    <cellStyle name="표준 4 3" xfId="114"/>
    <cellStyle name="표준 45" xfId="115"/>
    <cellStyle name="표준 48" xfId="116"/>
    <cellStyle name="표준 5" xfId="117"/>
    <cellStyle name="표준 5 2" xfId="118"/>
    <cellStyle name="표준 5 3" xfId="119"/>
    <cellStyle name="표준 6" xfId="120"/>
    <cellStyle name="표준 6 2" xfId="121"/>
    <cellStyle name="표준 6 3" xfId="122"/>
    <cellStyle name="표준 7" xfId="123"/>
    <cellStyle name="표준 7 2" xfId="124"/>
    <cellStyle name="표준 8" xfId="125"/>
    <cellStyle name="표준 9" xfId="126"/>
    <cellStyle name="표준 9 2" xfId="127"/>
    <cellStyle name="표준 9 3" xfId="128"/>
    <cellStyle name="Hyperlink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0"/>
  <sheetViews>
    <sheetView view="pageBreakPreview" zoomScaleSheetLayoutView="100" workbookViewId="0" topLeftCell="A102">
      <pane xSplit="5" topLeftCell="F1" activePane="topRight" state="frozen"/>
      <selection pane="topLeft" activeCell="A1" sqref="A1"/>
      <selection pane="topRight" activeCell="K112" sqref="K112"/>
    </sheetView>
  </sheetViews>
  <sheetFormatPr defaultColWidth="8.88671875" defaultRowHeight="13.5"/>
  <cols>
    <col min="1" max="2" width="5.3359375" style="35" customWidth="1"/>
    <col min="3" max="3" width="5.4453125" style="35" customWidth="1"/>
    <col min="4" max="4" width="5.3359375" style="35" customWidth="1"/>
    <col min="5" max="5" width="5.5546875" style="35" customWidth="1"/>
    <col min="6" max="7" width="5.6640625" style="35" customWidth="1"/>
    <col min="8" max="10" width="5.3359375" style="35" customWidth="1"/>
    <col min="11" max="11" width="5.4453125" style="35" customWidth="1"/>
    <col min="12" max="13" width="5.6640625" style="35" customWidth="1"/>
    <col min="14" max="20" width="5.3359375" style="35" customWidth="1"/>
    <col min="21" max="21" width="5.10546875" style="35" customWidth="1"/>
    <col min="22" max="22" width="7.5546875" style="35" bestFit="1" customWidth="1"/>
    <col min="23" max="23" width="32.4453125" style="35" customWidth="1"/>
    <col min="24" max="24" width="8.88671875" style="35" customWidth="1"/>
    <col min="25" max="25" width="7.21484375" style="35" customWidth="1"/>
    <col min="26" max="26" width="29.5546875" style="35" customWidth="1"/>
    <col min="27" max="16384" width="8.88671875" style="35" customWidth="1"/>
  </cols>
  <sheetData>
    <row r="1" spans="1:26" s="2" customFormat="1" ht="31.5" customHeight="1" thickBot="1">
      <c r="A1" s="84" t="s">
        <v>24</v>
      </c>
      <c r="B1" s="85"/>
      <c r="C1" s="85"/>
      <c r="D1" s="85"/>
      <c r="E1" s="86"/>
      <c r="F1" s="61"/>
      <c r="G1" s="61"/>
      <c r="H1" s="87" t="s">
        <v>9</v>
      </c>
      <c r="I1" s="88"/>
      <c r="J1" s="88"/>
      <c r="K1" s="62" t="s">
        <v>2</v>
      </c>
      <c r="L1" s="89" t="s">
        <v>10</v>
      </c>
      <c r="M1" s="89"/>
      <c r="N1" s="90"/>
      <c r="O1" s="61"/>
      <c r="P1" s="63"/>
      <c r="Q1" s="63"/>
      <c r="R1" s="63"/>
      <c r="S1" s="61"/>
      <c r="T1" s="92" t="s">
        <v>0</v>
      </c>
      <c r="U1" s="93"/>
      <c r="V1" s="64">
        <f>V3/V8</f>
        <v>0.006850600600600578</v>
      </c>
      <c r="W1" s="64">
        <f>W3/W8</f>
        <v>0.006912878787878765</v>
      </c>
      <c r="X1" s="64">
        <f>AVERAGE(V1,W1)</f>
        <v>0.006881739694239671</v>
      </c>
      <c r="Y1" s="65" t="s">
        <v>11</v>
      </c>
      <c r="Z1" s="66">
        <f>ROUND(X1*1440,0)/1440</f>
        <v>0.006944444444444444</v>
      </c>
    </row>
    <row r="2" spans="1:26" s="2" customFormat="1" ht="9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15"/>
      <c r="U2" s="15"/>
      <c r="V2" s="64">
        <f>B21</f>
        <v>0.22916666666666666</v>
      </c>
      <c r="W2" s="64">
        <f>C7</f>
        <v>0.22569444444444445</v>
      </c>
      <c r="X2" s="35"/>
      <c r="Y2" s="35"/>
      <c r="Z2" s="67"/>
    </row>
    <row r="3" spans="1:26" s="2" customFormat="1" ht="19.5" customHeight="1" thickBot="1">
      <c r="A3" s="94" t="s">
        <v>3</v>
      </c>
      <c r="B3" s="95"/>
      <c r="C3" s="96" t="s">
        <v>21</v>
      </c>
      <c r="D3" s="97"/>
      <c r="E3" s="97"/>
      <c r="F3" s="97"/>
      <c r="G3" s="97"/>
      <c r="H3" s="97"/>
      <c r="I3" s="97"/>
      <c r="J3" s="97"/>
      <c r="K3" s="35"/>
      <c r="L3" s="35"/>
      <c r="M3" s="61"/>
      <c r="N3" s="98" t="s">
        <v>1</v>
      </c>
      <c r="O3" s="99"/>
      <c r="P3" s="100">
        <v>10</v>
      </c>
      <c r="Q3" s="101"/>
      <c r="R3" s="61"/>
      <c r="S3" s="68" t="s">
        <v>4</v>
      </c>
      <c r="T3" s="82">
        <v>0.049999999999999996</v>
      </c>
      <c r="U3" s="83"/>
      <c r="V3" s="64">
        <f>V4-V2</f>
        <v>0.7604166666666642</v>
      </c>
      <c r="W3" s="64">
        <f>W4-W2</f>
        <v>0.7604166666666641</v>
      </c>
      <c r="X3" s="35"/>
      <c r="Y3" s="35"/>
      <c r="Z3" s="67"/>
    </row>
    <row r="4" spans="1:26" s="2" customFormat="1" ht="9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15"/>
      <c r="U4" s="15"/>
      <c r="V4" s="64">
        <f>K28</f>
        <v>0.9895833333333308</v>
      </c>
      <c r="W4" s="64">
        <f>L20</f>
        <v>0.9861111111111085</v>
      </c>
      <c r="X4" s="35"/>
      <c r="Y4" s="35"/>
      <c r="Z4" s="67"/>
    </row>
    <row r="5" spans="1:26" s="2" customFormat="1" ht="19.5" customHeight="1">
      <c r="A5" s="107" t="s">
        <v>5</v>
      </c>
      <c r="B5" s="91">
        <v>1</v>
      </c>
      <c r="C5" s="91"/>
      <c r="D5" s="91">
        <v>2</v>
      </c>
      <c r="E5" s="91"/>
      <c r="F5" s="91">
        <v>3</v>
      </c>
      <c r="G5" s="91"/>
      <c r="H5" s="91">
        <v>4</v>
      </c>
      <c r="I5" s="91"/>
      <c r="J5" s="91">
        <v>5</v>
      </c>
      <c r="K5" s="91"/>
      <c r="L5" s="91">
        <v>6</v>
      </c>
      <c r="M5" s="91"/>
      <c r="N5" s="91">
        <v>7</v>
      </c>
      <c r="O5" s="91"/>
      <c r="P5" s="91">
        <v>8</v>
      </c>
      <c r="Q5" s="91"/>
      <c r="R5" s="91">
        <v>9</v>
      </c>
      <c r="S5" s="91"/>
      <c r="T5" s="105">
        <v>10</v>
      </c>
      <c r="U5" s="106"/>
      <c r="V5" s="64"/>
      <c r="W5" s="64"/>
      <c r="X5" s="35"/>
      <c r="Y5" s="35"/>
      <c r="Z5" s="67"/>
    </row>
    <row r="6" spans="1:26" s="2" customFormat="1" ht="19.5" customHeight="1">
      <c r="A6" s="108"/>
      <c r="B6" s="36" t="s">
        <v>9</v>
      </c>
      <c r="C6" s="36" t="s">
        <v>10</v>
      </c>
      <c r="D6" s="36" t="s">
        <v>9</v>
      </c>
      <c r="E6" s="36" t="s">
        <v>10</v>
      </c>
      <c r="F6" s="36" t="s">
        <v>9</v>
      </c>
      <c r="G6" s="36" t="s">
        <v>10</v>
      </c>
      <c r="H6" s="36" t="s">
        <v>9</v>
      </c>
      <c r="I6" s="36" t="s">
        <v>10</v>
      </c>
      <c r="J6" s="36" t="s">
        <v>9</v>
      </c>
      <c r="K6" s="36" t="s">
        <v>10</v>
      </c>
      <c r="L6" s="36" t="s">
        <v>9</v>
      </c>
      <c r="M6" s="36" t="s">
        <v>10</v>
      </c>
      <c r="N6" s="36" t="s">
        <v>9</v>
      </c>
      <c r="O6" s="36" t="s">
        <v>10</v>
      </c>
      <c r="P6" s="36" t="s">
        <v>9</v>
      </c>
      <c r="Q6" s="36" t="s">
        <v>10</v>
      </c>
      <c r="R6" s="69"/>
      <c r="S6" s="69"/>
      <c r="T6" s="18"/>
      <c r="U6" s="19"/>
      <c r="V6" s="35"/>
      <c r="W6" s="35"/>
      <c r="X6" s="35"/>
      <c r="Y6" s="35"/>
      <c r="Z6" s="67"/>
    </row>
    <row r="7" spans="1:27" s="2" customFormat="1" ht="33.75">
      <c r="A7" s="49" t="s">
        <v>26</v>
      </c>
      <c r="B7" s="50" t="s">
        <v>22</v>
      </c>
      <c r="C7" s="48">
        <v>0.22569444444444445</v>
      </c>
      <c r="D7" s="48">
        <v>0.29374999999999984</v>
      </c>
      <c r="E7" s="48">
        <v>0.35069444444444414</v>
      </c>
      <c r="F7" s="48">
        <v>0.44305555555555487</v>
      </c>
      <c r="G7" s="48">
        <v>0.5145833333333325</v>
      </c>
      <c r="H7" s="48">
        <v>0.6097222222222209</v>
      </c>
      <c r="I7" s="48">
        <v>0.6715277777777764</v>
      </c>
      <c r="J7" s="48">
        <v>0.7513888888888871</v>
      </c>
      <c r="K7" s="48">
        <v>0.8159722222222203</v>
      </c>
      <c r="L7" s="48">
        <v>0.895833333333331</v>
      </c>
      <c r="M7" s="5"/>
      <c r="N7" s="5"/>
      <c r="O7" s="5"/>
      <c r="P7" s="5"/>
      <c r="Q7" s="5"/>
      <c r="R7" s="22"/>
      <c r="S7" s="22"/>
      <c r="T7" s="22"/>
      <c r="U7" s="23"/>
      <c r="V7" s="70">
        <f>COUNTA(B7:U39)</f>
        <v>221</v>
      </c>
      <c r="W7" s="71">
        <f>V7/18/2</f>
        <v>6.138888888888889</v>
      </c>
      <c r="X7" s="35"/>
      <c r="Y7" s="35"/>
      <c r="Z7" s="72"/>
      <c r="AA7" s="2" t="s">
        <v>23</v>
      </c>
    </row>
    <row r="8" spans="1:27" s="2" customFormat="1" ht="24.75" customHeight="1">
      <c r="A8" s="24">
        <v>2</v>
      </c>
      <c r="B8" s="6"/>
      <c r="C8" s="5">
        <v>0.23611111111111113</v>
      </c>
      <c r="D8" s="5">
        <v>0.30069444444444426</v>
      </c>
      <c r="E8" s="5">
        <v>0.35763888888888856</v>
      </c>
      <c r="F8" s="5">
        <v>0.4499999999999993</v>
      </c>
      <c r="G8" s="5">
        <v>0.5222222222222214</v>
      </c>
      <c r="H8" s="5">
        <v>0.6166666666666654</v>
      </c>
      <c r="I8" s="5">
        <v>0.6784722222222208</v>
      </c>
      <c r="J8" s="5">
        <v>0.7569444444444426</v>
      </c>
      <c r="K8" s="5">
        <v>0.8229166666666647</v>
      </c>
      <c r="L8" s="5">
        <v>0.9027777777777755</v>
      </c>
      <c r="M8" s="5"/>
      <c r="N8" s="5"/>
      <c r="O8" s="5"/>
      <c r="P8" s="5"/>
      <c r="Q8" s="5"/>
      <c r="R8" s="22"/>
      <c r="S8" s="22"/>
      <c r="T8" s="22"/>
      <c r="U8" s="23"/>
      <c r="V8" s="73">
        <f>COUNTA(B7:B39,D7:D39,F7:F39,H7:H39,J7:J39,L7:L39,N7:N39,P7:P39,R7:R39,T7:T39)</f>
        <v>111</v>
      </c>
      <c r="W8" s="73">
        <f>COUNTA(C7:C39,E7:E39,G7:G39,I7:I39,K7:K39,M7:M39,O7:O39,Q7:Q39,S7:S39,U7:U39)</f>
        <v>110</v>
      </c>
      <c r="X8" s="35"/>
      <c r="Y8" s="35">
        <f>(V8+W8)/2</f>
        <v>110.5</v>
      </c>
      <c r="Z8" s="67"/>
      <c r="AA8" s="2" t="s">
        <v>23</v>
      </c>
    </row>
    <row r="9" spans="1:27" s="2" customFormat="1" ht="24.75" customHeight="1">
      <c r="A9" s="20">
        <v>3</v>
      </c>
      <c r="B9" s="5"/>
      <c r="C9" s="5">
        <v>0.2465277777777778</v>
      </c>
      <c r="D9" s="5">
        <v>0.30694444444444424</v>
      </c>
      <c r="E9" s="5">
        <v>0.364583333333333</v>
      </c>
      <c r="F9" s="5">
        <v>0.45763888888888815</v>
      </c>
      <c r="G9" s="5">
        <v>0.5298611111111102</v>
      </c>
      <c r="H9" s="5">
        <v>0.6236111111111098</v>
      </c>
      <c r="I9" s="5">
        <v>0.6854166666666652</v>
      </c>
      <c r="J9" s="5">
        <v>0.7624999999999982</v>
      </c>
      <c r="K9" s="5">
        <v>0.8298611111111092</v>
      </c>
      <c r="L9" s="5">
        <v>0.9097222222222199</v>
      </c>
      <c r="M9" s="5"/>
      <c r="N9" s="5"/>
      <c r="O9" s="5"/>
      <c r="P9" s="5"/>
      <c r="Q9" s="5"/>
      <c r="R9" s="22"/>
      <c r="S9" s="22"/>
      <c r="T9" s="22"/>
      <c r="U9" s="23"/>
      <c r="V9" s="35"/>
      <c r="W9" s="35"/>
      <c r="X9" s="35"/>
      <c r="Y9" s="35" t="s">
        <v>13</v>
      </c>
      <c r="Z9" s="67"/>
      <c r="AA9" s="2" t="s">
        <v>23</v>
      </c>
    </row>
    <row r="10" spans="1:27" s="2" customFormat="1" ht="24.75" customHeight="1">
      <c r="A10" s="24">
        <v>4</v>
      </c>
      <c r="B10" s="5"/>
      <c r="C10" s="5">
        <v>0.2555555555555556</v>
      </c>
      <c r="D10" s="5">
        <v>0.31388888888888866</v>
      </c>
      <c r="E10" s="5">
        <v>0.3715277777777774</v>
      </c>
      <c r="F10" s="5">
        <v>0.465277777777777</v>
      </c>
      <c r="G10" s="5">
        <v>0.5374999999999991</v>
      </c>
      <c r="H10" s="5">
        <v>0.6305555555555542</v>
      </c>
      <c r="I10" s="5">
        <v>0.6923611111111097</v>
      </c>
      <c r="J10" s="5">
        <v>0.7680555555555537</v>
      </c>
      <c r="K10" s="5">
        <v>0.8368055555555536</v>
      </c>
      <c r="L10" s="5">
        <v>0.9166666666666643</v>
      </c>
      <c r="M10" s="5"/>
      <c r="N10" s="5"/>
      <c r="O10" s="5"/>
      <c r="P10" s="5"/>
      <c r="Q10" s="5"/>
      <c r="R10" s="22"/>
      <c r="S10" s="22"/>
      <c r="T10" s="22"/>
      <c r="U10" s="23"/>
      <c r="V10" s="74">
        <f>P8-N24</f>
        <v>0</v>
      </c>
      <c r="W10" s="74">
        <f>O20-O18</f>
        <v>0</v>
      </c>
      <c r="X10" s="35"/>
      <c r="Y10" s="35"/>
      <c r="Z10" s="67"/>
      <c r="AA10" s="2" t="s">
        <v>23</v>
      </c>
    </row>
    <row r="11" spans="1:27" s="2" customFormat="1" ht="24.75" customHeight="1">
      <c r="A11" s="20">
        <v>5</v>
      </c>
      <c r="B11" s="5"/>
      <c r="C11" s="5">
        <v>0.2625</v>
      </c>
      <c r="D11" s="5">
        <v>0.32013888888888864</v>
      </c>
      <c r="E11" s="5">
        <v>0.3784722222222218</v>
      </c>
      <c r="F11" s="5">
        <v>0.4729166666666659</v>
      </c>
      <c r="G11" s="5">
        <v>0.545138888888888</v>
      </c>
      <c r="H11" s="5">
        <v>0.6374999999999986</v>
      </c>
      <c r="I11" s="5">
        <v>0.6993055555555541</v>
      </c>
      <c r="J11" s="5">
        <v>0.7736111111111093</v>
      </c>
      <c r="K11" s="5">
        <v>0.843749999999998</v>
      </c>
      <c r="L11" s="5">
        <v>0.9236111111111087</v>
      </c>
      <c r="M11" s="5"/>
      <c r="N11" s="5"/>
      <c r="O11" s="5"/>
      <c r="P11" s="5"/>
      <c r="Q11" s="5"/>
      <c r="R11" s="22"/>
      <c r="S11" s="22"/>
      <c r="T11" s="22"/>
      <c r="U11" s="23"/>
      <c r="V11" s="74">
        <f>P9-P8</f>
        <v>0</v>
      </c>
      <c r="W11" s="74">
        <f>O21-O20</f>
        <v>0</v>
      </c>
      <c r="X11" s="35"/>
      <c r="Y11" s="35"/>
      <c r="Z11" s="67"/>
      <c r="AA11" s="2" t="s">
        <v>23</v>
      </c>
    </row>
    <row r="12" spans="1:27" s="2" customFormat="1" ht="24.75" customHeight="1">
      <c r="A12" s="24">
        <v>6</v>
      </c>
      <c r="B12" s="5"/>
      <c r="C12" s="5">
        <v>0.26944444444444443</v>
      </c>
      <c r="D12" s="5">
        <v>0.32708333333333306</v>
      </c>
      <c r="E12" s="5">
        <v>0.38541666666666624</v>
      </c>
      <c r="F12" s="5">
        <v>0.48055555555555474</v>
      </c>
      <c r="G12" s="5">
        <v>0.5527777777777768</v>
      </c>
      <c r="H12" s="5">
        <v>0.644444444444443</v>
      </c>
      <c r="I12" s="5">
        <v>0.705555555555554</v>
      </c>
      <c r="J12" s="5">
        <v>0.7798611111111092</v>
      </c>
      <c r="K12" s="5">
        <v>0.8506944444444424</v>
      </c>
      <c r="L12" s="5">
        <v>0.9305555555555531</v>
      </c>
      <c r="M12" s="5"/>
      <c r="N12" s="5"/>
      <c r="O12" s="5"/>
      <c r="P12" s="5"/>
      <c r="Q12" s="5"/>
      <c r="R12" s="22"/>
      <c r="S12" s="22"/>
      <c r="T12" s="22"/>
      <c r="U12" s="23"/>
      <c r="V12" s="74">
        <f aca="true" t="shared" si="0" ref="V12:V20">P10-P9</f>
        <v>0</v>
      </c>
      <c r="W12" s="74">
        <f>O22-O21</f>
        <v>0</v>
      </c>
      <c r="X12" s="35"/>
      <c r="Y12" s="35"/>
      <c r="Z12" s="67"/>
      <c r="AA12" s="2" t="s">
        <v>23</v>
      </c>
    </row>
    <row r="13" spans="1:27" s="2" customFormat="1" ht="24.75" customHeight="1">
      <c r="A13" s="20">
        <v>7</v>
      </c>
      <c r="B13" s="5"/>
      <c r="C13" s="5">
        <v>0.2756944444444444</v>
      </c>
      <c r="D13" s="5">
        <v>0.33333333333333304</v>
      </c>
      <c r="E13" s="5">
        <v>0.39236111111111066</v>
      </c>
      <c r="F13" s="5">
        <v>0.4881944444444436</v>
      </c>
      <c r="G13" s="5">
        <v>0.5604166666666657</v>
      </c>
      <c r="H13" s="5">
        <v>0.6513888888888875</v>
      </c>
      <c r="I13" s="5">
        <v>0.711805555555554</v>
      </c>
      <c r="J13" s="5">
        <v>0.7861111111111092</v>
      </c>
      <c r="K13" s="5">
        <v>0.8576388888888868</v>
      </c>
      <c r="L13" s="5">
        <v>0.9374999999999976</v>
      </c>
      <c r="M13" s="5"/>
      <c r="N13" s="5"/>
      <c r="O13" s="5"/>
      <c r="P13" s="5"/>
      <c r="Q13" s="5"/>
      <c r="R13" s="22"/>
      <c r="S13" s="22"/>
      <c r="T13" s="22"/>
      <c r="U13" s="23"/>
      <c r="V13" s="74">
        <f t="shared" si="0"/>
        <v>0</v>
      </c>
      <c r="W13" s="74">
        <f>O23-O22</f>
        <v>0</v>
      </c>
      <c r="X13" s="35"/>
      <c r="Y13" s="35"/>
      <c r="Z13" s="67"/>
      <c r="AA13" s="2" t="s">
        <v>23</v>
      </c>
    </row>
    <row r="14" spans="1:27" s="2" customFormat="1" ht="24.75" customHeight="1">
      <c r="A14" s="24">
        <v>8</v>
      </c>
      <c r="B14" s="5"/>
      <c r="C14" s="5">
        <v>0.28124999999999994</v>
      </c>
      <c r="D14" s="5">
        <v>0.339583333333333</v>
      </c>
      <c r="E14" s="5">
        <v>0.3993055555555551</v>
      </c>
      <c r="F14" s="5">
        <v>0.49583333333333246</v>
      </c>
      <c r="G14" s="5">
        <v>0.5673611111111101</v>
      </c>
      <c r="H14" s="5">
        <v>0.6583333333333319</v>
      </c>
      <c r="I14" s="5">
        <v>0.718055555555554</v>
      </c>
      <c r="J14" s="5">
        <v>0.7923611111111092</v>
      </c>
      <c r="K14" s="5">
        <v>0.8645833333333313</v>
      </c>
      <c r="L14" s="5">
        <v>0.944444444444442</v>
      </c>
      <c r="M14" s="5"/>
      <c r="N14" s="5"/>
      <c r="O14" s="5"/>
      <c r="P14" s="5"/>
      <c r="Q14" s="5"/>
      <c r="R14" s="22"/>
      <c r="S14" s="22"/>
      <c r="T14" s="22"/>
      <c r="U14" s="23"/>
      <c r="V14" s="74">
        <f t="shared" si="0"/>
        <v>0</v>
      </c>
      <c r="W14" s="74">
        <f>O24-O23</f>
        <v>0</v>
      </c>
      <c r="X14" s="35"/>
      <c r="Y14" s="35"/>
      <c r="Z14" s="67"/>
      <c r="AA14" s="2" t="s">
        <v>23</v>
      </c>
    </row>
    <row r="15" spans="1:27" s="2" customFormat="1" ht="24.75" customHeight="1">
      <c r="A15" s="20">
        <v>9</v>
      </c>
      <c r="B15" s="5"/>
      <c r="C15" s="5">
        <v>0.28611111111111104</v>
      </c>
      <c r="D15" s="5">
        <v>0.345833333333333</v>
      </c>
      <c r="E15" s="5">
        <v>0.4062499999999995</v>
      </c>
      <c r="F15" s="5">
        <v>0.5034722222222213</v>
      </c>
      <c r="G15" s="5">
        <v>0.5743055555555545</v>
      </c>
      <c r="H15" s="5">
        <v>0.6652777777777763</v>
      </c>
      <c r="I15" s="5">
        <v>0.724305555555554</v>
      </c>
      <c r="J15" s="5">
        <v>0.7986111111111092</v>
      </c>
      <c r="K15" s="5">
        <v>0.8715277777777757</v>
      </c>
      <c r="L15" s="5">
        <v>0.9513888888888864</v>
      </c>
      <c r="M15" s="5"/>
      <c r="N15" s="5"/>
      <c r="O15" s="5"/>
      <c r="P15" s="5"/>
      <c r="Q15" s="5"/>
      <c r="R15" s="22"/>
      <c r="S15" s="22"/>
      <c r="T15" s="22"/>
      <c r="U15" s="23"/>
      <c r="V15" s="74">
        <f t="shared" si="0"/>
        <v>0</v>
      </c>
      <c r="W15" s="74">
        <f>Q8-O24</f>
        <v>0</v>
      </c>
      <c r="X15" s="35"/>
      <c r="Y15" s="35"/>
      <c r="Z15" s="67"/>
      <c r="AA15" s="2" t="s">
        <v>23</v>
      </c>
    </row>
    <row r="16" spans="1:27" s="2" customFormat="1" ht="24.75" customHeight="1">
      <c r="A16" s="24">
        <v>10</v>
      </c>
      <c r="B16" s="5"/>
      <c r="C16" s="5">
        <v>0.2902777777777777</v>
      </c>
      <c r="D16" s="5">
        <v>0.3527777777777774</v>
      </c>
      <c r="E16" s="5">
        <v>0.4131944444444439</v>
      </c>
      <c r="F16" s="5">
        <v>0.5111111111111102</v>
      </c>
      <c r="G16" s="5">
        <v>0.5812499999999989</v>
      </c>
      <c r="H16" s="5">
        <v>0.6722222222222222</v>
      </c>
      <c r="I16" s="5">
        <v>0.730555555555554</v>
      </c>
      <c r="J16" s="5">
        <v>0.8055555555555536</v>
      </c>
      <c r="K16" s="5">
        <v>0.8784722222222201</v>
      </c>
      <c r="L16" s="5">
        <v>0.9583333333333308</v>
      </c>
      <c r="M16" s="5"/>
      <c r="N16" s="5"/>
      <c r="O16" s="5"/>
      <c r="P16" s="5"/>
      <c r="Q16" s="5"/>
      <c r="R16" s="22"/>
      <c r="S16" s="22"/>
      <c r="T16" s="22"/>
      <c r="U16" s="23"/>
      <c r="V16" s="74">
        <f t="shared" si="0"/>
        <v>0</v>
      </c>
      <c r="W16" s="74">
        <f>Q9-Q8</f>
        <v>0</v>
      </c>
      <c r="X16" s="35"/>
      <c r="Y16" s="35"/>
      <c r="Z16" s="67"/>
      <c r="AA16" s="2" t="s">
        <v>23</v>
      </c>
    </row>
    <row r="17" spans="1:27" s="2" customFormat="1" ht="24.75" customHeight="1">
      <c r="A17" s="20">
        <v>11</v>
      </c>
      <c r="B17" s="5"/>
      <c r="C17" s="5">
        <v>0.2937499999999999</v>
      </c>
      <c r="D17" s="5">
        <v>0.35972222222222183</v>
      </c>
      <c r="E17" s="5">
        <v>0.4208333333333328</v>
      </c>
      <c r="F17" s="5">
        <v>0.518749999999999</v>
      </c>
      <c r="G17" s="5">
        <v>0.5881944444444434</v>
      </c>
      <c r="H17" s="5">
        <v>0.6791666666666651</v>
      </c>
      <c r="I17" s="5">
        <v>0.7368055555555539</v>
      </c>
      <c r="J17" s="5">
        <v>0.812499999999998</v>
      </c>
      <c r="K17" s="5">
        <v>0.8854166666666645</v>
      </c>
      <c r="L17" s="5">
        <v>0.9652777777777752</v>
      </c>
      <c r="M17" s="5"/>
      <c r="N17" s="5"/>
      <c r="O17" s="5"/>
      <c r="P17" s="5"/>
      <c r="Q17" s="5"/>
      <c r="R17" s="22"/>
      <c r="S17" s="22"/>
      <c r="T17" s="22"/>
      <c r="U17" s="23"/>
      <c r="V17" s="74">
        <f t="shared" si="0"/>
        <v>0</v>
      </c>
      <c r="W17" s="74">
        <f aca="true" t="shared" si="1" ref="W17:W24">Q10-Q9</f>
        <v>0</v>
      </c>
      <c r="X17" s="35"/>
      <c r="Y17" s="35"/>
      <c r="Z17" s="67"/>
      <c r="AA17" s="2" t="s">
        <v>23</v>
      </c>
    </row>
    <row r="18" spans="1:27" s="2" customFormat="1" ht="24.75" customHeight="1">
      <c r="A18" s="24">
        <v>12</v>
      </c>
      <c r="B18" s="5"/>
      <c r="C18" s="5">
        <v>0.2972222222222221</v>
      </c>
      <c r="D18" s="5">
        <v>0.36666666666666625</v>
      </c>
      <c r="E18" s="5">
        <v>0.42847222222222164</v>
      </c>
      <c r="F18" s="5">
        <v>0.5263888888888879</v>
      </c>
      <c r="G18" s="5">
        <v>0.5951388888888878</v>
      </c>
      <c r="H18" s="5">
        <v>0.6854166666666651</v>
      </c>
      <c r="I18" s="5">
        <v>0.7430555555555539</v>
      </c>
      <c r="J18" s="5">
        <v>0.8194444444444424</v>
      </c>
      <c r="K18" s="5">
        <v>0.8923611111111089</v>
      </c>
      <c r="L18" s="5">
        <v>0.9722222222222197</v>
      </c>
      <c r="M18" s="5"/>
      <c r="N18" s="5"/>
      <c r="O18" s="5"/>
      <c r="P18" s="5"/>
      <c r="Q18" s="5"/>
      <c r="R18" s="22"/>
      <c r="S18" s="22"/>
      <c r="T18" s="22"/>
      <c r="U18" s="23"/>
      <c r="V18" s="74">
        <f t="shared" si="0"/>
        <v>0</v>
      </c>
      <c r="W18" s="74">
        <f t="shared" si="1"/>
        <v>0</v>
      </c>
      <c r="X18" s="35"/>
      <c r="Y18" s="35"/>
      <c r="Z18" s="67"/>
      <c r="AA18" s="2" t="s">
        <v>23</v>
      </c>
    </row>
    <row r="19" spans="1:27" s="2" customFormat="1" ht="24.75" customHeight="1">
      <c r="A19" s="20">
        <v>13</v>
      </c>
      <c r="B19" s="5"/>
      <c r="C19" s="5">
        <v>0.3006944444444443</v>
      </c>
      <c r="D19" s="5">
        <v>0.37361111111111067</v>
      </c>
      <c r="E19" s="5">
        <v>0.4361111111111105</v>
      </c>
      <c r="F19" s="5">
        <v>0.5340277777777768</v>
      </c>
      <c r="G19" s="5">
        <v>0.6020833333333322</v>
      </c>
      <c r="H19" s="5">
        <v>0.6916666666666651</v>
      </c>
      <c r="I19" s="5">
        <v>0.7493055555555539</v>
      </c>
      <c r="J19" s="5">
        <v>0.8263888888888868</v>
      </c>
      <c r="K19" s="5">
        <v>0.8993055555555534</v>
      </c>
      <c r="L19" s="5">
        <v>0.9791666666666641</v>
      </c>
      <c r="M19" s="5"/>
      <c r="N19" s="4"/>
      <c r="O19" s="5"/>
      <c r="P19" s="5"/>
      <c r="Q19" s="5"/>
      <c r="R19" s="22"/>
      <c r="S19" s="22"/>
      <c r="T19" s="22"/>
      <c r="U19" s="23"/>
      <c r="V19" s="74">
        <f t="shared" si="0"/>
        <v>0</v>
      </c>
      <c r="W19" s="74">
        <f t="shared" si="1"/>
        <v>0</v>
      </c>
      <c r="X19" s="35"/>
      <c r="Y19" s="35"/>
      <c r="Z19" s="67"/>
      <c r="AA19" s="2" t="s">
        <v>23</v>
      </c>
    </row>
    <row r="20" spans="1:27" s="2" customFormat="1" ht="24.75" customHeight="1">
      <c r="A20" s="24">
        <v>14</v>
      </c>
      <c r="B20" s="5"/>
      <c r="C20" s="5">
        <v>0.30416666666666653</v>
      </c>
      <c r="D20" s="5">
        <v>0.3805555555555551</v>
      </c>
      <c r="E20" s="5">
        <v>0.44374999999999937</v>
      </c>
      <c r="F20" s="5">
        <v>0.5416666666666656</v>
      </c>
      <c r="G20" s="5">
        <v>0.6090277777777766</v>
      </c>
      <c r="H20" s="5">
        <v>0.6979166666666651</v>
      </c>
      <c r="I20" s="5">
        <v>0.7555555555555539</v>
      </c>
      <c r="J20" s="5">
        <v>0.8333333333333313</v>
      </c>
      <c r="K20" s="5">
        <v>0.9062499999999978</v>
      </c>
      <c r="L20" s="5">
        <v>0.9861111111111085</v>
      </c>
      <c r="M20" s="5"/>
      <c r="N20" s="4"/>
      <c r="O20" s="5"/>
      <c r="P20" s="5"/>
      <c r="Q20" s="5"/>
      <c r="R20" s="22"/>
      <c r="S20" s="22"/>
      <c r="T20" s="22"/>
      <c r="U20" s="23"/>
      <c r="V20" s="74">
        <f t="shared" si="0"/>
        <v>0</v>
      </c>
      <c r="W20" s="74">
        <f t="shared" si="1"/>
        <v>0</v>
      </c>
      <c r="X20" s="35"/>
      <c r="Y20" s="35"/>
      <c r="Z20" s="67"/>
      <c r="AA20" s="2" t="s">
        <v>23</v>
      </c>
    </row>
    <row r="21" spans="1:26" s="2" customFormat="1" ht="24.75" customHeight="1" thickBot="1">
      <c r="A21" s="20">
        <v>15</v>
      </c>
      <c r="B21" s="5">
        <v>0.22916666666666666</v>
      </c>
      <c r="C21" s="5">
        <v>0.30763888888888874</v>
      </c>
      <c r="D21" s="5">
        <v>0.3874999999999995</v>
      </c>
      <c r="E21" s="5">
        <v>0.4520833333333327</v>
      </c>
      <c r="F21" s="5">
        <v>0.5493055555555545</v>
      </c>
      <c r="G21" s="5">
        <v>0.615972222222221</v>
      </c>
      <c r="H21" s="5">
        <v>0.704166666666665</v>
      </c>
      <c r="I21" s="5">
        <v>0.7618055555555538</v>
      </c>
      <c r="J21" s="5">
        <v>0.8402777777777757</v>
      </c>
      <c r="K21" s="5">
        <v>0.9131944444444422</v>
      </c>
      <c r="L21" s="5"/>
      <c r="M21" s="5"/>
      <c r="N21" s="4"/>
      <c r="O21" s="5"/>
      <c r="P21" s="5"/>
      <c r="Q21" s="5"/>
      <c r="R21" s="22"/>
      <c r="S21" s="22"/>
      <c r="T21" s="22"/>
      <c r="U21" s="23"/>
      <c r="V21" s="74"/>
      <c r="W21" s="74">
        <f t="shared" si="1"/>
        <v>0</v>
      </c>
      <c r="X21" s="35"/>
      <c r="Y21" s="35"/>
      <c r="Z21" s="67"/>
    </row>
    <row r="22" spans="1:26" s="2" customFormat="1" ht="32.25" customHeight="1" thickBot="1">
      <c r="A22" s="53">
        <v>16</v>
      </c>
      <c r="B22" s="4">
        <v>0.23958333333333331</v>
      </c>
      <c r="C22" s="4">
        <v>0.31111111111111095</v>
      </c>
      <c r="D22" s="4">
        <v>0.39444444444444393</v>
      </c>
      <c r="E22" s="4">
        <v>0.4597222222222216</v>
      </c>
      <c r="F22" s="4">
        <v>0.5569444444444434</v>
      </c>
      <c r="G22" s="4">
        <v>0.6229166666666655</v>
      </c>
      <c r="H22" s="4">
        <v>0.710416666666665</v>
      </c>
      <c r="I22" s="4">
        <v>0.7680555555555538</v>
      </c>
      <c r="J22" s="5">
        <v>0.8472222222222201</v>
      </c>
      <c r="K22" s="5">
        <v>0.9201388888888866</v>
      </c>
      <c r="L22" s="5"/>
      <c r="M22" s="5"/>
      <c r="N22" s="4"/>
      <c r="O22" s="5"/>
      <c r="P22" s="5"/>
      <c r="Q22" s="5"/>
      <c r="R22" s="22"/>
      <c r="S22" s="22"/>
      <c r="T22" s="22"/>
      <c r="U22" s="23"/>
      <c r="V22" s="74"/>
      <c r="W22" s="74">
        <f t="shared" si="1"/>
        <v>0</v>
      </c>
      <c r="X22" s="35"/>
      <c r="Y22" s="35"/>
      <c r="Z22" s="75" t="s">
        <v>28</v>
      </c>
    </row>
    <row r="23" spans="1:26" s="2" customFormat="1" ht="27.75" customHeight="1" thickBot="1">
      <c r="A23" s="49" t="s">
        <v>30</v>
      </c>
      <c r="B23" s="48">
        <v>0.2486111111111111</v>
      </c>
      <c r="C23" s="48">
        <v>0.3152777777777776</v>
      </c>
      <c r="D23" s="48">
        <v>0.40138888888888835</v>
      </c>
      <c r="E23" s="48">
        <v>0.46736111111111045</v>
      </c>
      <c r="F23" s="48">
        <v>0.5645833333333322</v>
      </c>
      <c r="G23" s="48">
        <v>0.6298611111111099</v>
      </c>
      <c r="H23" s="48">
        <v>0.716666666666665</v>
      </c>
      <c r="I23" s="48">
        <v>0.7743055555555538</v>
      </c>
      <c r="J23" s="5">
        <v>0.8541666666666666</v>
      </c>
      <c r="K23" s="5">
        <v>0.9270833333333334</v>
      </c>
      <c r="L23" s="5"/>
      <c r="M23" s="5"/>
      <c r="N23" s="4"/>
      <c r="O23" s="5"/>
      <c r="P23" s="5"/>
      <c r="Q23" s="5"/>
      <c r="R23" s="22"/>
      <c r="S23" s="22"/>
      <c r="T23" s="22"/>
      <c r="U23" s="23"/>
      <c r="V23" s="35"/>
      <c r="W23" s="74">
        <f t="shared" si="1"/>
        <v>0</v>
      </c>
      <c r="X23" s="35"/>
      <c r="Y23" s="35"/>
      <c r="Z23" s="67"/>
    </row>
    <row r="24" spans="1:26" s="2" customFormat="1" ht="27.75" customHeight="1" thickBot="1">
      <c r="A24" s="53">
        <v>18</v>
      </c>
      <c r="B24" s="4">
        <v>0.2569444444444444</v>
      </c>
      <c r="C24" s="4">
        <v>0.31944444444444425</v>
      </c>
      <c r="D24" s="4">
        <v>0.40833333333333277</v>
      </c>
      <c r="E24" s="4">
        <v>0.4749999999999993</v>
      </c>
      <c r="F24" s="4">
        <v>0.5722222222222211</v>
      </c>
      <c r="G24" s="4">
        <v>0.6368055555555543</v>
      </c>
      <c r="H24" s="4">
        <v>0.722916666666665</v>
      </c>
      <c r="I24" s="4">
        <v>0.7812499999999982</v>
      </c>
      <c r="J24" s="5">
        <v>0.8611111111111112</v>
      </c>
      <c r="K24" s="5">
        <v>0.9340277777777778</v>
      </c>
      <c r="L24" s="4"/>
      <c r="M24" s="4"/>
      <c r="N24" s="4"/>
      <c r="O24" s="5"/>
      <c r="P24" s="5"/>
      <c r="Q24" s="5"/>
      <c r="R24" s="22"/>
      <c r="S24" s="22"/>
      <c r="T24" s="22"/>
      <c r="U24" s="23"/>
      <c r="V24" s="35"/>
      <c r="W24" s="74">
        <f t="shared" si="1"/>
        <v>0</v>
      </c>
      <c r="X24" s="35"/>
      <c r="Y24" s="35"/>
      <c r="Z24" s="75" t="s">
        <v>27</v>
      </c>
    </row>
    <row r="25" spans="1:26" s="2" customFormat="1" ht="24.75" customHeight="1">
      <c r="A25" s="20">
        <v>19</v>
      </c>
      <c r="B25" s="4">
        <v>0.2645833333333333</v>
      </c>
      <c r="C25" s="4">
        <v>0.32430555555555535</v>
      </c>
      <c r="D25" s="4">
        <v>0.4152777777777772</v>
      </c>
      <c r="E25" s="4">
        <v>0.4826388888888882</v>
      </c>
      <c r="F25" s="4">
        <v>0.5798611111111099</v>
      </c>
      <c r="G25" s="4">
        <v>0.6437499999999987</v>
      </c>
      <c r="H25" s="4">
        <v>0.729166666666665</v>
      </c>
      <c r="I25" s="4">
        <v>0.7881944444444426</v>
      </c>
      <c r="J25" s="5">
        <v>0.8680555555555555</v>
      </c>
      <c r="K25" s="5">
        <v>0.9479166666666666</v>
      </c>
      <c r="L25" s="4"/>
      <c r="M25" s="4"/>
      <c r="N25" s="22"/>
      <c r="O25" s="22"/>
      <c r="P25" s="22"/>
      <c r="Q25" s="22"/>
      <c r="R25" s="22"/>
      <c r="S25" s="22"/>
      <c r="T25" s="22"/>
      <c r="U25" s="23"/>
      <c r="V25" s="35"/>
      <c r="W25" s="74">
        <f>Q18-Q17</f>
        <v>0</v>
      </c>
      <c r="X25" s="35"/>
      <c r="Y25" s="35"/>
      <c r="Z25" s="67"/>
    </row>
    <row r="26" spans="1:26" s="2" customFormat="1" ht="24.75" customHeight="1">
      <c r="A26" s="24">
        <v>20</v>
      </c>
      <c r="B26" s="5">
        <v>0.27222222222222214</v>
      </c>
      <c r="C26" s="5">
        <v>0.3305555555555553</v>
      </c>
      <c r="D26" s="5">
        <v>0.4222222222222216</v>
      </c>
      <c r="E26" s="5">
        <v>0.49027777777777704</v>
      </c>
      <c r="F26" s="5">
        <v>0.5874999999999988</v>
      </c>
      <c r="G26" s="5">
        <v>0.6506944444444431</v>
      </c>
      <c r="H26" s="5">
        <v>0.7347222222222205</v>
      </c>
      <c r="I26" s="5">
        <v>0.7951388888888871</v>
      </c>
      <c r="J26" s="52">
        <v>0.875</v>
      </c>
      <c r="K26" s="52">
        <v>0.9618055555555555</v>
      </c>
      <c r="L26" s="5"/>
      <c r="M26" s="5"/>
      <c r="N26" s="22"/>
      <c r="O26" s="22"/>
      <c r="P26" s="22"/>
      <c r="Q26" s="22"/>
      <c r="R26" s="22"/>
      <c r="S26" s="22"/>
      <c r="T26" s="22"/>
      <c r="U26" s="23"/>
      <c r="V26" s="35"/>
      <c r="W26" s="74"/>
      <c r="X26" s="35"/>
      <c r="Y26" s="35"/>
      <c r="Z26" s="67"/>
    </row>
    <row r="27" spans="1:26" s="2" customFormat="1" ht="24.75" customHeight="1">
      <c r="A27" s="20">
        <v>21</v>
      </c>
      <c r="B27" s="37">
        <v>0.279861111111111</v>
      </c>
      <c r="C27" s="37">
        <v>0.3368055555555553</v>
      </c>
      <c r="D27" s="37">
        <v>0.42916666666666603</v>
      </c>
      <c r="E27" s="37">
        <v>0.4979166666666659</v>
      </c>
      <c r="F27" s="37">
        <v>0.5951388888888877</v>
      </c>
      <c r="G27" s="37">
        <v>0.6576388888888876</v>
      </c>
      <c r="H27" s="37">
        <v>0.740277777777776</v>
      </c>
      <c r="I27" s="37">
        <v>0.8020833333333315</v>
      </c>
      <c r="J27" s="51">
        <v>0.8819444444444445</v>
      </c>
      <c r="K27" s="51">
        <v>0.9756944444444445</v>
      </c>
      <c r="L27" s="37"/>
      <c r="M27" s="37"/>
      <c r="N27" s="22"/>
      <c r="O27" s="22"/>
      <c r="P27" s="22"/>
      <c r="Q27" s="22"/>
      <c r="R27" s="22"/>
      <c r="S27" s="22"/>
      <c r="T27" s="22"/>
      <c r="U27" s="23"/>
      <c r="V27" s="35"/>
      <c r="W27" s="74"/>
      <c r="X27" s="35"/>
      <c r="Y27" s="35"/>
      <c r="Z27" s="67"/>
    </row>
    <row r="28" spans="1:26" s="2" customFormat="1" ht="24.75" customHeight="1">
      <c r="A28" s="24">
        <v>22</v>
      </c>
      <c r="B28" s="37">
        <v>0.2868055555555554</v>
      </c>
      <c r="C28" s="37">
        <v>0.3437499999999997</v>
      </c>
      <c r="D28" s="37">
        <v>0.43611111111111045</v>
      </c>
      <c r="E28" s="37">
        <v>0.5062499999999992</v>
      </c>
      <c r="F28" s="37">
        <v>0.6020833333333321</v>
      </c>
      <c r="G28" s="37">
        <v>0.664583333333332</v>
      </c>
      <c r="H28" s="37">
        <v>0.7458333333333316</v>
      </c>
      <c r="I28" s="37">
        <v>0.8090277777777759</v>
      </c>
      <c r="J28" s="52">
        <v>0.8888888888888866</v>
      </c>
      <c r="K28" s="52">
        <v>0.9895833333333308</v>
      </c>
      <c r="L28" s="37"/>
      <c r="M28" s="37"/>
      <c r="N28" s="22"/>
      <c r="O28" s="22"/>
      <c r="P28" s="22"/>
      <c r="Q28" s="22"/>
      <c r="R28" s="22"/>
      <c r="S28" s="22"/>
      <c r="T28" s="22"/>
      <c r="U28" s="23"/>
      <c r="V28" s="35"/>
      <c r="W28" s="74"/>
      <c r="X28" s="35"/>
      <c r="Y28" s="35"/>
      <c r="Z28" s="67"/>
    </row>
    <row r="29" spans="1:26" s="2" customFormat="1" ht="24.75" customHeight="1">
      <c r="A29" s="20">
        <v>23</v>
      </c>
      <c r="B29" s="22"/>
      <c r="C29" s="76"/>
      <c r="D29" s="21"/>
      <c r="E29" s="76"/>
      <c r="F29" s="22"/>
      <c r="G29" s="76"/>
      <c r="H29" s="22"/>
      <c r="I29" s="76"/>
      <c r="J29" s="21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35"/>
      <c r="W29" s="74"/>
      <c r="X29" s="35"/>
      <c r="Y29" s="35"/>
      <c r="Z29" s="67"/>
    </row>
    <row r="30" spans="1:26" s="2" customFormat="1" ht="24.75" customHeight="1">
      <c r="A30" s="24">
        <v>24</v>
      </c>
      <c r="B30" s="77"/>
      <c r="C30" s="76"/>
      <c r="D30" s="22"/>
      <c r="E30" s="76"/>
      <c r="F30" s="21"/>
      <c r="G30" s="76"/>
      <c r="H30" s="22"/>
      <c r="I30" s="76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28"/>
      <c r="U30" s="29"/>
      <c r="V30" s="35"/>
      <c r="W30" s="74"/>
      <c r="X30" s="35"/>
      <c r="Y30" s="35"/>
      <c r="Z30" s="67"/>
    </row>
    <row r="31" spans="1:26" s="2" customFormat="1" ht="24.75" customHeight="1">
      <c r="A31" s="20">
        <v>25</v>
      </c>
      <c r="B31" s="77"/>
      <c r="C31" s="76"/>
      <c r="D31" s="21"/>
      <c r="E31" s="76"/>
      <c r="F31" s="22"/>
      <c r="G31" s="76"/>
      <c r="H31" s="22"/>
      <c r="I31" s="76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28"/>
      <c r="U31" s="29"/>
      <c r="V31" s="35"/>
      <c r="W31" s="74"/>
      <c r="X31" s="35"/>
      <c r="Y31" s="35"/>
      <c r="Z31" s="67"/>
    </row>
    <row r="32" spans="1:26" s="2" customFormat="1" ht="24.75" customHeight="1">
      <c r="A32" s="24">
        <v>26</v>
      </c>
      <c r="B32" s="77"/>
      <c r="C32" s="76"/>
      <c r="D32" s="21"/>
      <c r="E32" s="76"/>
      <c r="F32" s="22"/>
      <c r="G32" s="76"/>
      <c r="H32" s="22"/>
      <c r="I32" s="76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28"/>
      <c r="U32" s="29"/>
      <c r="V32" s="35"/>
      <c r="W32" s="35"/>
      <c r="X32" s="35"/>
      <c r="Y32" s="35"/>
      <c r="Z32" s="67"/>
    </row>
    <row r="33" spans="1:26" s="2" customFormat="1" ht="24.75" customHeight="1">
      <c r="A33" s="20">
        <v>27</v>
      </c>
      <c r="B33" s="77"/>
      <c r="C33" s="77"/>
      <c r="D33" s="77"/>
      <c r="E33" s="77"/>
      <c r="F33" s="77"/>
      <c r="G33" s="77"/>
      <c r="H33" s="77"/>
      <c r="I33" s="76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28"/>
      <c r="U33" s="29"/>
      <c r="V33" s="35"/>
      <c r="W33" s="35"/>
      <c r="X33" s="35"/>
      <c r="Y33" s="35"/>
      <c r="Z33" s="67"/>
    </row>
    <row r="34" spans="1:26" s="2" customFormat="1" ht="24.75" customHeight="1">
      <c r="A34" s="24">
        <v>28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28"/>
      <c r="U34" s="29"/>
      <c r="V34" s="35"/>
      <c r="W34" s="35"/>
      <c r="X34" s="35"/>
      <c r="Y34" s="35"/>
      <c r="Z34" s="67"/>
    </row>
    <row r="35" spans="1:26" s="2" customFormat="1" ht="24.75" customHeight="1">
      <c r="A35" s="20">
        <v>29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28"/>
      <c r="U35" s="29"/>
      <c r="V35" s="35"/>
      <c r="W35" s="35"/>
      <c r="X35" s="35"/>
      <c r="Y35" s="35"/>
      <c r="Z35" s="67"/>
    </row>
    <row r="36" spans="1:26" s="2" customFormat="1" ht="24.75" customHeight="1">
      <c r="A36" s="24">
        <v>30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28"/>
      <c r="U36" s="29"/>
      <c r="V36" s="35"/>
      <c r="W36" s="35"/>
      <c r="X36" s="35"/>
      <c r="Y36" s="35"/>
      <c r="Z36" s="67"/>
    </row>
    <row r="37" spans="1:26" s="2" customFormat="1" ht="24.75" customHeight="1">
      <c r="A37" s="20">
        <v>31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31"/>
      <c r="U37" s="32"/>
      <c r="V37" s="35"/>
      <c r="W37" s="35"/>
      <c r="X37" s="35"/>
      <c r="Y37" s="35"/>
      <c r="Z37" s="66">
        <f>ROUND(X41*1440,0)/1440</f>
        <v>0.010416666666666666</v>
      </c>
    </row>
    <row r="38" spans="1:26" s="2" customFormat="1" ht="24.75" customHeight="1">
      <c r="A38" s="24">
        <v>32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31"/>
      <c r="U38" s="32"/>
      <c r="V38" s="35"/>
      <c r="W38" s="35"/>
      <c r="X38" s="35"/>
      <c r="Y38" s="35"/>
      <c r="Z38" s="67"/>
    </row>
    <row r="39" spans="1:26" s="2" customFormat="1" ht="24.75" customHeight="1" thickBot="1">
      <c r="A39" s="46">
        <v>33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"/>
      <c r="U39" s="9"/>
      <c r="V39" s="35"/>
      <c r="W39" s="35"/>
      <c r="X39" s="35"/>
      <c r="Y39" s="35"/>
      <c r="Z39" s="67"/>
    </row>
    <row r="40" spans="1:26" s="2" customFormat="1" ht="19.5" customHeight="1" thickBot="1">
      <c r="A40" s="109" t="s">
        <v>6</v>
      </c>
      <c r="B40" s="110"/>
      <c r="C40" s="111" t="s">
        <v>32</v>
      </c>
      <c r="D40" s="111"/>
      <c r="E40" s="111"/>
      <c r="F40" s="112"/>
      <c r="G40" s="80"/>
      <c r="H40" s="113"/>
      <c r="I40" s="114"/>
      <c r="J40" s="115" t="s">
        <v>29</v>
      </c>
      <c r="K40" s="116"/>
      <c r="L40" s="116"/>
      <c r="M40" s="116"/>
      <c r="N40" s="116"/>
      <c r="O40" s="116"/>
      <c r="P40" s="116"/>
      <c r="Q40" s="102"/>
      <c r="R40" s="103"/>
      <c r="S40" s="103"/>
      <c r="T40" s="103"/>
      <c r="U40" s="104"/>
      <c r="V40" s="35"/>
      <c r="W40" s="35"/>
      <c r="X40" s="35"/>
      <c r="Y40" s="35"/>
      <c r="Z40" s="67"/>
    </row>
    <row r="41" spans="1:26" s="2" customFormat="1" ht="31.5" customHeight="1" thickBot="1">
      <c r="A41" s="84" t="s">
        <v>24</v>
      </c>
      <c r="B41" s="85"/>
      <c r="C41" s="85"/>
      <c r="D41" s="85"/>
      <c r="E41" s="86"/>
      <c r="F41" s="61"/>
      <c r="G41" s="61"/>
      <c r="H41" s="87" t="s">
        <v>9</v>
      </c>
      <c r="I41" s="88"/>
      <c r="J41" s="117"/>
      <c r="K41" s="81" t="s">
        <v>2</v>
      </c>
      <c r="L41" s="118" t="s">
        <v>10</v>
      </c>
      <c r="M41" s="118"/>
      <c r="N41" s="119"/>
      <c r="O41" s="61"/>
      <c r="P41" s="63"/>
      <c r="Q41" s="63"/>
      <c r="R41" s="63"/>
      <c r="S41" s="61"/>
      <c r="T41" s="120" t="s">
        <v>8</v>
      </c>
      <c r="U41" s="121"/>
      <c r="V41" s="64">
        <f>V43/V48</f>
        <v>0.010005482456140373</v>
      </c>
      <c r="W41" s="64">
        <f>W43/W48</f>
        <v>0.010138888888888925</v>
      </c>
      <c r="X41" s="64">
        <f>AVERAGE(V41,W41)</f>
        <v>0.010072185672514649</v>
      </c>
      <c r="Y41" s="65" t="s">
        <v>11</v>
      </c>
      <c r="Z41" s="67"/>
    </row>
    <row r="42" spans="1:26" s="2" customFormat="1" ht="9" customHeight="1" thickBo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15"/>
      <c r="U42" s="15"/>
      <c r="V42" s="64">
        <f>B53</f>
        <v>0.22916666666666666</v>
      </c>
      <c r="W42" s="64">
        <f>C47</f>
        <v>0.22569444444444445</v>
      </c>
      <c r="X42" s="35"/>
      <c r="Y42" s="35"/>
      <c r="Z42" s="67"/>
    </row>
    <row r="43" spans="1:26" s="2" customFormat="1" ht="19.5" customHeight="1" thickBot="1">
      <c r="A43" s="94" t="s">
        <v>3</v>
      </c>
      <c r="B43" s="95"/>
      <c r="C43" s="122" t="s">
        <v>25</v>
      </c>
      <c r="D43" s="122"/>
      <c r="E43" s="123"/>
      <c r="F43" s="124"/>
      <c r="G43" s="125"/>
      <c r="H43" s="125"/>
      <c r="I43" s="125"/>
      <c r="J43" s="125"/>
      <c r="K43" s="35"/>
      <c r="L43" s="35"/>
      <c r="M43" s="61"/>
      <c r="N43" s="98" t="s">
        <v>1</v>
      </c>
      <c r="O43" s="99"/>
      <c r="P43" s="100">
        <v>15</v>
      </c>
      <c r="Q43" s="101"/>
      <c r="R43" s="61"/>
      <c r="S43" s="68" t="s">
        <v>4</v>
      </c>
      <c r="T43" s="82">
        <v>0.049999999999999996</v>
      </c>
      <c r="U43" s="83"/>
      <c r="V43" s="64">
        <f>V44-V42</f>
        <v>0.7604166666666684</v>
      </c>
      <c r="W43" s="64">
        <f>W44-W42</f>
        <v>0.7604166666666694</v>
      </c>
      <c r="X43" s="35"/>
      <c r="Y43" s="35"/>
      <c r="Z43" s="72"/>
    </row>
    <row r="44" spans="1:26" s="2" customFormat="1" ht="9" customHeight="1" thickBo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15"/>
      <c r="U44" s="15"/>
      <c r="V44" s="64">
        <f>K61</f>
        <v>0.989583333333335</v>
      </c>
      <c r="W44" s="64">
        <f>L52</f>
        <v>0.9861111111111138</v>
      </c>
      <c r="X44" s="35"/>
      <c r="Y44" s="35"/>
      <c r="Z44" s="67"/>
    </row>
    <row r="45" spans="1:26" s="2" customFormat="1" ht="19.5" customHeight="1">
      <c r="A45" s="107" t="s">
        <v>5</v>
      </c>
      <c r="B45" s="91">
        <v>1</v>
      </c>
      <c r="C45" s="91"/>
      <c r="D45" s="91">
        <v>2</v>
      </c>
      <c r="E45" s="91"/>
      <c r="F45" s="91">
        <v>3</v>
      </c>
      <c r="G45" s="91"/>
      <c r="H45" s="91">
        <v>4</v>
      </c>
      <c r="I45" s="91"/>
      <c r="J45" s="91">
        <v>5</v>
      </c>
      <c r="K45" s="91"/>
      <c r="L45" s="91">
        <v>6</v>
      </c>
      <c r="M45" s="91"/>
      <c r="N45" s="91">
        <v>7</v>
      </c>
      <c r="O45" s="91"/>
      <c r="P45" s="91">
        <v>8</v>
      </c>
      <c r="Q45" s="91"/>
      <c r="R45" s="91">
        <v>9</v>
      </c>
      <c r="S45" s="91"/>
      <c r="T45" s="105">
        <v>10</v>
      </c>
      <c r="U45" s="106"/>
      <c r="V45" s="64"/>
      <c r="W45" s="64"/>
      <c r="X45" s="35"/>
      <c r="Y45" s="35"/>
      <c r="Z45" s="67"/>
    </row>
    <row r="46" spans="1:26" s="2" customFormat="1" ht="19.5" customHeight="1">
      <c r="A46" s="108"/>
      <c r="B46" s="36" t="s">
        <v>9</v>
      </c>
      <c r="C46" s="36" t="s">
        <v>10</v>
      </c>
      <c r="D46" s="36" t="s">
        <v>9</v>
      </c>
      <c r="E46" s="36" t="s">
        <v>10</v>
      </c>
      <c r="F46" s="36" t="s">
        <v>9</v>
      </c>
      <c r="G46" s="36" t="s">
        <v>10</v>
      </c>
      <c r="H46" s="36" t="s">
        <v>9</v>
      </c>
      <c r="I46" s="36" t="s">
        <v>10</v>
      </c>
      <c r="J46" s="36" t="s">
        <v>9</v>
      </c>
      <c r="K46" s="36" t="s">
        <v>10</v>
      </c>
      <c r="L46" s="36" t="s">
        <v>9</v>
      </c>
      <c r="M46" s="36" t="s">
        <v>10</v>
      </c>
      <c r="N46" s="36" t="s">
        <v>9</v>
      </c>
      <c r="O46" s="36" t="s">
        <v>10</v>
      </c>
      <c r="P46" s="36" t="s">
        <v>9</v>
      </c>
      <c r="Q46" s="36" t="s">
        <v>10</v>
      </c>
      <c r="R46" s="69"/>
      <c r="S46" s="69"/>
      <c r="T46" s="18"/>
      <c r="U46" s="19"/>
      <c r="V46" s="35"/>
      <c r="W46" s="35"/>
      <c r="X46" s="35"/>
      <c r="Y46" s="35"/>
      <c r="Z46" s="67"/>
    </row>
    <row r="47" spans="1:27" s="2" customFormat="1" ht="24.75" customHeight="1">
      <c r="A47" s="53">
        <v>1</v>
      </c>
      <c r="B47" s="54" t="s">
        <v>22</v>
      </c>
      <c r="C47" s="4">
        <v>0.22569444444444445</v>
      </c>
      <c r="D47" s="4">
        <v>0.3201388888888891</v>
      </c>
      <c r="E47" s="4">
        <v>0.3805555555555561</v>
      </c>
      <c r="F47" s="4">
        <v>0.4750000000000005</v>
      </c>
      <c r="G47" s="4">
        <v>0.5368055555555566</v>
      </c>
      <c r="H47" s="4">
        <v>0.6312500000000014</v>
      </c>
      <c r="I47" s="4">
        <v>0.6902777777777793</v>
      </c>
      <c r="J47" s="4">
        <v>0.7770833333333346</v>
      </c>
      <c r="K47" s="4">
        <v>0.8361111111111126</v>
      </c>
      <c r="L47" s="4">
        <v>0.9333333333333357</v>
      </c>
      <c r="M47" s="5"/>
      <c r="N47" s="4"/>
      <c r="O47" s="5"/>
      <c r="P47" s="5"/>
      <c r="Q47" s="5"/>
      <c r="R47" s="22"/>
      <c r="S47" s="22"/>
      <c r="T47" s="22"/>
      <c r="U47" s="23"/>
      <c r="V47" s="70">
        <f>COUNTA(B47:U79)</f>
        <v>151</v>
      </c>
      <c r="W47" s="71">
        <f>V47/15/2</f>
        <v>5.033333333333333</v>
      </c>
      <c r="X47" s="35"/>
      <c r="Y47" s="35"/>
      <c r="Z47" s="67"/>
      <c r="AA47" s="2" t="s">
        <v>23</v>
      </c>
    </row>
    <row r="48" spans="1:27" s="2" customFormat="1" ht="24.75" customHeight="1">
      <c r="A48" s="24">
        <v>2</v>
      </c>
      <c r="B48" s="6"/>
      <c r="C48" s="5">
        <v>0.23611111111111113</v>
      </c>
      <c r="D48" s="5">
        <v>0.3298611111111113</v>
      </c>
      <c r="E48" s="5">
        <v>0.39027777777777833</v>
      </c>
      <c r="F48" s="5">
        <v>0.48541666666666716</v>
      </c>
      <c r="G48" s="5">
        <v>0.5472222222222234</v>
      </c>
      <c r="H48" s="5">
        <v>0.6416666666666682</v>
      </c>
      <c r="I48" s="5">
        <v>0.7006944444444461</v>
      </c>
      <c r="J48" s="5">
        <v>0.7875000000000013</v>
      </c>
      <c r="K48" s="5">
        <v>0.8458333333333348</v>
      </c>
      <c r="L48" s="5">
        <v>0.9437500000000024</v>
      </c>
      <c r="M48" s="5"/>
      <c r="N48" s="4"/>
      <c r="O48" s="5"/>
      <c r="P48" s="5"/>
      <c r="Q48" s="5"/>
      <c r="R48" s="22"/>
      <c r="S48" s="22"/>
      <c r="T48" s="22"/>
      <c r="U48" s="23"/>
      <c r="V48" s="73">
        <f>COUNTA(B47:B79,D47:D79,F47:F79,H47:H79,J47:J79,L47:L79,N47:N79,P47:P79,R47:R79,T47:T79)</f>
        <v>76</v>
      </c>
      <c r="W48" s="73">
        <f>COUNTA(C47:C79,E47:E79,G47:G79,I47:I79,K47:K79,M47:M79,O47:O79,Q47:Q79,S47:S79,U47:U79)</f>
        <v>75</v>
      </c>
      <c r="X48" s="35"/>
      <c r="Y48" s="35">
        <f>(V48+W48)/2</f>
        <v>75.5</v>
      </c>
      <c r="Z48" s="67"/>
      <c r="AA48" s="2" t="s">
        <v>23</v>
      </c>
    </row>
    <row r="49" spans="1:27" s="2" customFormat="1" ht="24.75" customHeight="1">
      <c r="A49" s="20">
        <v>3</v>
      </c>
      <c r="B49" s="5"/>
      <c r="C49" s="5">
        <v>0.24652777777777785</v>
      </c>
      <c r="D49" s="5">
        <v>0.33958333333333357</v>
      </c>
      <c r="E49" s="5">
        <v>0.4013888888888895</v>
      </c>
      <c r="F49" s="5">
        <v>0.49583333333333385</v>
      </c>
      <c r="G49" s="5">
        <v>0.5569444444444456</v>
      </c>
      <c r="H49" s="5">
        <v>0.6520833333333349</v>
      </c>
      <c r="I49" s="5">
        <v>0.7111111111111128</v>
      </c>
      <c r="J49" s="5">
        <v>0.797916666666668</v>
      </c>
      <c r="K49" s="5">
        <v>0.855555555555557</v>
      </c>
      <c r="L49" s="5">
        <v>0.9541666666666692</v>
      </c>
      <c r="M49" s="5"/>
      <c r="N49" s="4"/>
      <c r="O49" s="5"/>
      <c r="P49" s="5"/>
      <c r="Q49" s="5"/>
      <c r="R49" s="22"/>
      <c r="S49" s="22"/>
      <c r="T49" s="22"/>
      <c r="U49" s="23"/>
      <c r="V49" s="35"/>
      <c r="W49" s="35"/>
      <c r="X49" s="35"/>
      <c r="Y49" s="35" t="s">
        <v>13</v>
      </c>
      <c r="Z49" s="67"/>
      <c r="AA49" s="2" t="s">
        <v>23</v>
      </c>
    </row>
    <row r="50" spans="1:27" s="2" customFormat="1" ht="24.75" customHeight="1">
      <c r="A50" s="24">
        <v>4</v>
      </c>
      <c r="B50" s="5"/>
      <c r="C50" s="5">
        <v>0.25694444444444453</v>
      </c>
      <c r="D50" s="5">
        <v>0.35000000000000026</v>
      </c>
      <c r="E50" s="5">
        <v>0.4118055555555562</v>
      </c>
      <c r="F50" s="5">
        <v>0.5062500000000005</v>
      </c>
      <c r="G50" s="5">
        <v>0.5680555555555568</v>
      </c>
      <c r="H50" s="5">
        <v>0.6618055555555571</v>
      </c>
      <c r="I50" s="5">
        <v>0.7201388888888905</v>
      </c>
      <c r="J50" s="5">
        <v>0.8083333333333348</v>
      </c>
      <c r="K50" s="5">
        <v>0.8652777777777791</v>
      </c>
      <c r="L50" s="5">
        <v>0.9645833333333359</v>
      </c>
      <c r="M50" s="5"/>
      <c r="N50" s="4"/>
      <c r="O50" s="5"/>
      <c r="P50" s="5"/>
      <c r="Q50" s="5"/>
      <c r="R50" s="22"/>
      <c r="S50" s="22"/>
      <c r="T50" s="22"/>
      <c r="U50" s="23"/>
      <c r="V50" s="74">
        <f>P47-N59</f>
        <v>0</v>
      </c>
      <c r="W50" s="74">
        <f>O55-O54</f>
        <v>0</v>
      </c>
      <c r="X50" s="35"/>
      <c r="Y50" s="35"/>
      <c r="Z50" s="67"/>
      <c r="AA50" s="2" t="s">
        <v>23</v>
      </c>
    </row>
    <row r="51" spans="1:27" s="2" customFormat="1" ht="24.75" customHeight="1">
      <c r="A51" s="20">
        <v>5</v>
      </c>
      <c r="B51" s="5"/>
      <c r="C51" s="5">
        <v>0.2680555555555557</v>
      </c>
      <c r="D51" s="5">
        <v>0.36041666666666694</v>
      </c>
      <c r="E51" s="5">
        <v>0.4222222222222229</v>
      </c>
      <c r="F51" s="5">
        <v>0.5166666666666673</v>
      </c>
      <c r="G51" s="5">
        <v>0.5784722222222235</v>
      </c>
      <c r="H51" s="5">
        <v>0.6715277777777793</v>
      </c>
      <c r="I51" s="5">
        <v>0.7291666666666683</v>
      </c>
      <c r="J51" s="5">
        <v>0.8187500000000015</v>
      </c>
      <c r="K51" s="5">
        <v>0.8763888888888903</v>
      </c>
      <c r="L51" s="5">
        <v>0.9750000000000026</v>
      </c>
      <c r="M51" s="5"/>
      <c r="N51" s="4"/>
      <c r="O51" s="5"/>
      <c r="P51" s="5"/>
      <c r="Q51" s="5"/>
      <c r="R51" s="22"/>
      <c r="S51" s="22"/>
      <c r="T51" s="22"/>
      <c r="U51" s="23"/>
      <c r="V51" s="74">
        <f>P48-P47</f>
        <v>0</v>
      </c>
      <c r="W51" s="74">
        <f>O56-O55</f>
        <v>0</v>
      </c>
      <c r="X51" s="35"/>
      <c r="Y51" s="35"/>
      <c r="Z51" s="67"/>
      <c r="AA51" s="2" t="s">
        <v>23</v>
      </c>
    </row>
    <row r="52" spans="1:27" s="2" customFormat="1" ht="24.75" customHeight="1">
      <c r="A52" s="24">
        <v>6</v>
      </c>
      <c r="B52" s="5"/>
      <c r="C52" s="5">
        <v>0.27777777777777796</v>
      </c>
      <c r="D52" s="5">
        <v>0.3708333333333336</v>
      </c>
      <c r="E52" s="5">
        <v>0.43194444444444513</v>
      </c>
      <c r="F52" s="5">
        <v>0.527083333333334</v>
      </c>
      <c r="G52" s="5">
        <v>0.5888888888888902</v>
      </c>
      <c r="H52" s="5">
        <v>0.6812500000000015</v>
      </c>
      <c r="I52" s="5">
        <v>0.738194444444446</v>
      </c>
      <c r="J52" s="5">
        <v>0.8291666666666683</v>
      </c>
      <c r="K52" s="5">
        <v>0.8868055555555571</v>
      </c>
      <c r="L52" s="5">
        <v>0.9861111111111138</v>
      </c>
      <c r="M52" s="5"/>
      <c r="N52" s="4"/>
      <c r="O52" s="5"/>
      <c r="P52" s="5"/>
      <c r="Q52" s="5"/>
      <c r="R52" s="22"/>
      <c r="S52" s="22"/>
      <c r="T52" s="22"/>
      <c r="U52" s="23"/>
      <c r="V52" s="74">
        <f aca="true" t="shared" si="2" ref="V52:V59">P49-P48</f>
        <v>0</v>
      </c>
      <c r="W52" s="74">
        <f>O57-O56</f>
        <v>0</v>
      </c>
      <c r="X52" s="35"/>
      <c r="Y52" s="35"/>
      <c r="AA52" s="2" t="s">
        <v>23</v>
      </c>
    </row>
    <row r="53" spans="1:26" s="2" customFormat="1" ht="24.75" customHeight="1">
      <c r="A53" s="20">
        <v>7</v>
      </c>
      <c r="B53" s="5">
        <v>0.22916666666666666</v>
      </c>
      <c r="C53" s="5">
        <v>0.28819444444444464</v>
      </c>
      <c r="D53" s="5">
        <v>0.3812500000000003</v>
      </c>
      <c r="E53" s="5">
        <v>0.4430555555555563</v>
      </c>
      <c r="F53" s="5">
        <v>0.5375000000000008</v>
      </c>
      <c r="G53" s="5">
        <v>0.5986111111111124</v>
      </c>
      <c r="H53" s="5">
        <v>0.6909722222222237</v>
      </c>
      <c r="I53" s="5">
        <v>0.7479166666666682</v>
      </c>
      <c r="J53" s="5">
        <v>0.839583333333335</v>
      </c>
      <c r="K53" s="5">
        <v>0.8972222222222238</v>
      </c>
      <c r="L53" s="5"/>
      <c r="M53" s="5"/>
      <c r="N53" s="4"/>
      <c r="O53" s="5"/>
      <c r="P53" s="5"/>
      <c r="Q53" s="5"/>
      <c r="R53" s="22"/>
      <c r="S53" s="22"/>
      <c r="T53" s="22"/>
      <c r="U53" s="23"/>
      <c r="V53" s="74">
        <f t="shared" si="2"/>
        <v>0</v>
      </c>
      <c r="W53" s="74">
        <f>O58-O57</f>
        <v>0</v>
      </c>
      <c r="X53" s="35"/>
      <c r="Y53" s="35"/>
      <c r="Z53" s="67"/>
    </row>
    <row r="54" spans="1:26" s="2" customFormat="1" ht="24.75" customHeight="1">
      <c r="A54" s="24">
        <v>8</v>
      </c>
      <c r="B54" s="5">
        <v>0.23958333333333337</v>
      </c>
      <c r="C54" s="5">
        <v>0.2986111111111113</v>
      </c>
      <c r="D54" s="5">
        <v>0.391666666666667</v>
      </c>
      <c r="E54" s="5">
        <v>0.453472222222223</v>
      </c>
      <c r="F54" s="5">
        <v>0.5479166666666675</v>
      </c>
      <c r="G54" s="5">
        <v>0.6097222222222236</v>
      </c>
      <c r="H54" s="5">
        <v>0.7006944444444458</v>
      </c>
      <c r="I54" s="5">
        <v>0.7576388888888904</v>
      </c>
      <c r="J54" s="5">
        <v>0.8500000000000018</v>
      </c>
      <c r="K54" s="5">
        <v>0.906944444444446</v>
      </c>
      <c r="L54" s="5"/>
      <c r="M54" s="5"/>
      <c r="N54" s="4"/>
      <c r="O54" s="5"/>
      <c r="P54" s="5"/>
      <c r="Q54" s="5"/>
      <c r="R54" s="22"/>
      <c r="S54" s="22"/>
      <c r="T54" s="22"/>
      <c r="U54" s="23"/>
      <c r="V54" s="74">
        <f t="shared" si="2"/>
        <v>0</v>
      </c>
      <c r="W54" s="74">
        <f>O59-O58</f>
        <v>0</v>
      </c>
      <c r="X54" s="35"/>
      <c r="Y54" s="35"/>
      <c r="Z54" s="67"/>
    </row>
    <row r="55" spans="1:26" s="2" customFormat="1" ht="24.75" customHeight="1">
      <c r="A55" s="20">
        <v>9</v>
      </c>
      <c r="B55" s="5">
        <v>0.25000000000000006</v>
      </c>
      <c r="C55" s="5">
        <v>0.3097222222222225</v>
      </c>
      <c r="D55" s="5">
        <v>0.4020833333333337</v>
      </c>
      <c r="E55" s="5">
        <v>0.4638888888888897</v>
      </c>
      <c r="F55" s="5">
        <v>0.5583333333333342</v>
      </c>
      <c r="G55" s="5">
        <v>0.6201388888888903</v>
      </c>
      <c r="H55" s="5">
        <v>0.710416666666668</v>
      </c>
      <c r="I55" s="5">
        <v>0.7673611111111126</v>
      </c>
      <c r="J55" s="5">
        <v>0.8604166666666685</v>
      </c>
      <c r="K55" s="5">
        <v>0.9180555555555572</v>
      </c>
      <c r="L55" s="5"/>
      <c r="M55" s="5"/>
      <c r="N55" s="4"/>
      <c r="O55" s="5"/>
      <c r="P55" s="5"/>
      <c r="Q55" s="5"/>
      <c r="R55" s="22"/>
      <c r="S55" s="22"/>
      <c r="T55" s="22"/>
      <c r="U55" s="23"/>
      <c r="V55" s="74">
        <f t="shared" si="2"/>
        <v>0</v>
      </c>
      <c r="W55" s="74">
        <f>Q47-O59</f>
        <v>0</v>
      </c>
      <c r="X55" s="35"/>
      <c r="Y55" s="35"/>
      <c r="Z55" s="67"/>
    </row>
    <row r="56" spans="1:26" s="2" customFormat="1" ht="24.75" customHeight="1">
      <c r="A56" s="24">
        <v>10</v>
      </c>
      <c r="B56" s="5">
        <v>0.26041666666666674</v>
      </c>
      <c r="C56" s="5">
        <v>0.31944444444444475</v>
      </c>
      <c r="D56" s="5">
        <v>0.41250000000000037</v>
      </c>
      <c r="E56" s="5">
        <v>0.4736111111111119</v>
      </c>
      <c r="F56" s="5">
        <v>0.568750000000001</v>
      </c>
      <c r="G56" s="5">
        <v>0.6305555555555571</v>
      </c>
      <c r="H56" s="5">
        <v>0.7194444444444458</v>
      </c>
      <c r="I56" s="5">
        <v>0.7770833333333348</v>
      </c>
      <c r="J56" s="5">
        <v>0.8708333333333352</v>
      </c>
      <c r="K56" s="5">
        <v>0.9284722222222239</v>
      </c>
      <c r="L56" s="5"/>
      <c r="M56" s="5"/>
      <c r="N56" s="4"/>
      <c r="O56" s="5"/>
      <c r="P56" s="5"/>
      <c r="Q56" s="5"/>
      <c r="R56" s="22"/>
      <c r="S56" s="22"/>
      <c r="T56" s="22"/>
      <c r="U56" s="23"/>
      <c r="V56" s="74">
        <f t="shared" si="2"/>
        <v>0</v>
      </c>
      <c r="W56" s="74">
        <f>Q48-Q47</f>
        <v>0</v>
      </c>
      <c r="X56" s="35"/>
      <c r="Y56" s="35"/>
      <c r="Z56" s="67"/>
    </row>
    <row r="57" spans="1:26" s="2" customFormat="1" ht="24.75" customHeight="1">
      <c r="A57" s="20">
        <v>11</v>
      </c>
      <c r="B57" s="5">
        <v>0.2708333333333334</v>
      </c>
      <c r="C57" s="5">
        <v>0.329166666666667</v>
      </c>
      <c r="D57" s="5">
        <v>0.42291666666666705</v>
      </c>
      <c r="E57" s="5">
        <v>0.4847222222222231</v>
      </c>
      <c r="F57" s="5">
        <v>0.5791666666666677</v>
      </c>
      <c r="G57" s="5">
        <v>0.6402777777777793</v>
      </c>
      <c r="H57" s="5">
        <v>0.7284722222222235</v>
      </c>
      <c r="I57" s="5">
        <v>0.786805555555557</v>
      </c>
      <c r="J57" s="5">
        <v>0.881250000000002</v>
      </c>
      <c r="K57" s="5">
        <v>0.9388888888888907</v>
      </c>
      <c r="L57" s="5"/>
      <c r="M57" s="5"/>
      <c r="N57" s="4"/>
      <c r="O57" s="5"/>
      <c r="P57" s="5"/>
      <c r="Q57" s="5"/>
      <c r="R57" s="22"/>
      <c r="S57" s="22"/>
      <c r="T57" s="22"/>
      <c r="U57" s="23"/>
      <c r="V57" s="74">
        <f t="shared" si="2"/>
        <v>0</v>
      </c>
      <c r="W57" s="74">
        <f aca="true" t="shared" si="3" ref="W57:W63">Q49-Q48</f>
        <v>0</v>
      </c>
      <c r="X57" s="35"/>
      <c r="Y57" s="35"/>
      <c r="Z57" s="67"/>
    </row>
    <row r="58" spans="1:26" s="2" customFormat="1" ht="24.75" customHeight="1">
      <c r="A58" s="24">
        <v>12</v>
      </c>
      <c r="B58" s="5">
        <v>0.2812500000000001</v>
      </c>
      <c r="C58" s="5">
        <v>0.3402777777777782</v>
      </c>
      <c r="D58" s="5">
        <v>0.43333333333333374</v>
      </c>
      <c r="E58" s="5">
        <v>0.4951388888888898</v>
      </c>
      <c r="F58" s="5">
        <v>0.5895833333333345</v>
      </c>
      <c r="G58" s="5">
        <v>0.6513888888888905</v>
      </c>
      <c r="H58" s="5">
        <v>0.7375000000000013</v>
      </c>
      <c r="I58" s="5">
        <v>0.7965277777777792</v>
      </c>
      <c r="J58" s="5">
        <v>0.8916666666666687</v>
      </c>
      <c r="K58" s="5">
        <v>0.9486111111111128</v>
      </c>
      <c r="L58" s="5"/>
      <c r="M58" s="5"/>
      <c r="N58" s="4"/>
      <c r="O58" s="5"/>
      <c r="P58" s="5"/>
      <c r="Q58" s="5"/>
      <c r="R58" s="22"/>
      <c r="S58" s="22"/>
      <c r="T58" s="22"/>
      <c r="U58" s="23"/>
      <c r="V58" s="74">
        <f t="shared" si="2"/>
        <v>0</v>
      </c>
      <c r="W58" s="74">
        <f t="shared" si="3"/>
        <v>0</v>
      </c>
      <c r="X58" s="35"/>
      <c r="Y58" s="35"/>
      <c r="Z58" s="67"/>
    </row>
    <row r="59" spans="1:26" s="2" customFormat="1" ht="24.75" customHeight="1">
      <c r="A59" s="20">
        <v>13</v>
      </c>
      <c r="B59" s="5">
        <v>0.29097222222222235</v>
      </c>
      <c r="C59" s="5">
        <v>0.35138888888888936</v>
      </c>
      <c r="D59" s="5">
        <v>0.4437500000000004</v>
      </c>
      <c r="E59" s="5">
        <v>0.5055555555555565</v>
      </c>
      <c r="F59" s="5">
        <v>0.6000000000000012</v>
      </c>
      <c r="G59" s="5">
        <v>0.6618055555555572</v>
      </c>
      <c r="H59" s="5">
        <v>0.7472222222222235</v>
      </c>
      <c r="I59" s="5">
        <v>0.8062500000000014</v>
      </c>
      <c r="J59" s="5">
        <v>0.9020833333333355</v>
      </c>
      <c r="K59" s="5">
        <v>0.9611111111111128</v>
      </c>
      <c r="L59" s="5"/>
      <c r="M59" s="5"/>
      <c r="N59" s="4"/>
      <c r="O59" s="5"/>
      <c r="P59" s="5"/>
      <c r="Q59" s="5"/>
      <c r="R59" s="22"/>
      <c r="S59" s="22"/>
      <c r="T59" s="22"/>
      <c r="U59" s="23"/>
      <c r="V59" s="74">
        <f t="shared" si="2"/>
        <v>0</v>
      </c>
      <c r="W59" s="74">
        <f t="shared" si="3"/>
        <v>0</v>
      </c>
      <c r="X59" s="35"/>
      <c r="Y59" s="35"/>
      <c r="Z59" s="35"/>
    </row>
    <row r="60" spans="1:26" s="2" customFormat="1" ht="24.75" customHeight="1">
      <c r="A60" s="24">
        <v>14</v>
      </c>
      <c r="B60" s="5">
        <v>0.3006944444444446</v>
      </c>
      <c r="C60" s="5">
        <v>0.3611111111111116</v>
      </c>
      <c r="D60" s="5">
        <v>0.4541666666666671</v>
      </c>
      <c r="E60" s="5">
        <v>0.5152777777777787</v>
      </c>
      <c r="F60" s="5">
        <v>0.6104166666666679</v>
      </c>
      <c r="G60" s="5">
        <v>0.6715277777777794</v>
      </c>
      <c r="H60" s="5">
        <v>0.7569444444444456</v>
      </c>
      <c r="I60" s="5">
        <v>0.8152777777777791</v>
      </c>
      <c r="J60" s="5">
        <v>0.9125000000000022</v>
      </c>
      <c r="K60" s="5">
        <v>0.9736111111111128</v>
      </c>
      <c r="L60" s="5"/>
      <c r="M60" s="5"/>
      <c r="N60" s="4"/>
      <c r="O60" s="5"/>
      <c r="P60" s="5"/>
      <c r="Q60" s="5"/>
      <c r="R60" s="22"/>
      <c r="S60" s="22"/>
      <c r="T60" s="22"/>
      <c r="U60" s="23"/>
      <c r="V60" s="74"/>
      <c r="W60" s="74">
        <f t="shared" si="3"/>
        <v>0</v>
      </c>
      <c r="X60" s="35"/>
      <c r="Y60" s="35"/>
      <c r="Z60" s="67"/>
    </row>
    <row r="61" spans="1:26" s="2" customFormat="1" ht="24.75" customHeight="1">
      <c r="A61" s="20">
        <v>15</v>
      </c>
      <c r="B61" s="5">
        <v>0.31041666666666684</v>
      </c>
      <c r="C61" s="5">
        <v>0.37083333333333385</v>
      </c>
      <c r="D61" s="5">
        <v>0.4645833333333338</v>
      </c>
      <c r="E61" s="5">
        <v>0.5263888888888899</v>
      </c>
      <c r="F61" s="5">
        <v>0.6208333333333347</v>
      </c>
      <c r="G61" s="5">
        <v>0.6812500000000016</v>
      </c>
      <c r="H61" s="5">
        <v>0.7666666666666678</v>
      </c>
      <c r="I61" s="5">
        <v>0.8256944444444458</v>
      </c>
      <c r="J61" s="5">
        <v>0.9229166666666689</v>
      </c>
      <c r="K61" s="5">
        <v>0.989583333333335</v>
      </c>
      <c r="L61" s="5"/>
      <c r="M61" s="5"/>
      <c r="N61" s="4"/>
      <c r="O61" s="5"/>
      <c r="P61" s="5"/>
      <c r="Q61" s="5"/>
      <c r="R61" s="22"/>
      <c r="S61" s="22"/>
      <c r="T61" s="22"/>
      <c r="U61" s="23"/>
      <c r="V61" s="35"/>
      <c r="W61" s="74">
        <f t="shared" si="3"/>
        <v>0</v>
      </c>
      <c r="X61" s="35"/>
      <c r="Y61" s="35"/>
      <c r="Z61" s="67"/>
    </row>
    <row r="62" spans="1:26" s="2" customFormat="1" ht="24.75" customHeight="1">
      <c r="A62" s="24">
        <v>16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22"/>
      <c r="N62" s="22"/>
      <c r="O62" s="22"/>
      <c r="P62" s="22"/>
      <c r="Q62" s="22"/>
      <c r="R62" s="22"/>
      <c r="S62" s="22"/>
      <c r="T62" s="22"/>
      <c r="U62" s="23"/>
      <c r="V62" s="35"/>
      <c r="W62" s="74">
        <f t="shared" si="3"/>
        <v>0</v>
      </c>
      <c r="X62" s="35"/>
      <c r="Y62" s="35"/>
      <c r="Z62" s="67"/>
    </row>
    <row r="63" spans="1:26" s="2" customFormat="1" ht="24.75" customHeight="1">
      <c r="A63" s="20">
        <v>17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22"/>
      <c r="N63" s="22"/>
      <c r="O63" s="22"/>
      <c r="P63" s="22"/>
      <c r="Q63" s="22"/>
      <c r="R63" s="22"/>
      <c r="S63" s="22"/>
      <c r="T63" s="22"/>
      <c r="U63" s="23"/>
      <c r="V63" s="35"/>
      <c r="W63" s="74">
        <f t="shared" si="3"/>
        <v>0</v>
      </c>
      <c r="X63" s="35"/>
      <c r="Y63" s="35"/>
      <c r="Z63" s="67"/>
    </row>
    <row r="64" spans="1:26" s="2" customFormat="1" ht="24.75" customHeight="1">
      <c r="A64" s="24">
        <v>18</v>
      </c>
      <c r="B64" s="47"/>
      <c r="C64" s="25"/>
      <c r="D64" s="22"/>
      <c r="E64" s="25"/>
      <c r="F64" s="22"/>
      <c r="G64" s="25"/>
      <c r="H64" s="22"/>
      <c r="I64" s="25"/>
      <c r="J64" s="21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35"/>
      <c r="W64" s="74"/>
      <c r="X64" s="35"/>
      <c r="Y64" s="35"/>
      <c r="Z64" s="67"/>
    </row>
    <row r="65" spans="1:26" s="2" customFormat="1" ht="24.75" customHeight="1">
      <c r="A65" s="20">
        <v>19</v>
      </c>
      <c r="B65" s="22"/>
      <c r="C65" s="76"/>
      <c r="D65" s="21"/>
      <c r="E65" s="76"/>
      <c r="F65" s="22"/>
      <c r="G65" s="76"/>
      <c r="H65" s="22"/>
      <c r="I65" s="76"/>
      <c r="J65" s="21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35"/>
      <c r="W65" s="74"/>
      <c r="X65" s="35"/>
      <c r="Y65" s="35"/>
      <c r="Z65" s="67"/>
    </row>
    <row r="66" spans="1:26" s="2" customFormat="1" ht="24.75" customHeight="1">
      <c r="A66" s="24">
        <v>20</v>
      </c>
      <c r="B66" s="22"/>
      <c r="C66" s="76"/>
      <c r="D66" s="21"/>
      <c r="E66" s="76"/>
      <c r="F66" s="22"/>
      <c r="G66" s="76"/>
      <c r="H66" s="22"/>
      <c r="I66" s="76"/>
      <c r="J66" s="21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35"/>
      <c r="W66" s="74"/>
      <c r="X66" s="35"/>
      <c r="Y66" s="35"/>
      <c r="Z66" s="67"/>
    </row>
    <row r="67" spans="1:26" s="2" customFormat="1" ht="24.75" customHeight="1">
      <c r="A67" s="20">
        <v>21</v>
      </c>
      <c r="B67" s="22"/>
      <c r="C67" s="76"/>
      <c r="D67" s="21"/>
      <c r="E67" s="76"/>
      <c r="F67" s="22"/>
      <c r="G67" s="76"/>
      <c r="H67" s="22"/>
      <c r="I67" s="76"/>
      <c r="J67" s="21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35"/>
      <c r="W67" s="35"/>
      <c r="X67" s="35"/>
      <c r="Y67" s="35"/>
      <c r="Z67" s="67"/>
    </row>
    <row r="68" spans="1:26" s="2" customFormat="1" ht="24.75" customHeight="1">
      <c r="A68" s="24">
        <v>22</v>
      </c>
      <c r="B68" s="22"/>
      <c r="C68" s="76"/>
      <c r="D68" s="21"/>
      <c r="E68" s="76"/>
      <c r="F68" s="22"/>
      <c r="G68" s="76"/>
      <c r="H68" s="22"/>
      <c r="I68" s="76"/>
      <c r="J68" s="21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35"/>
      <c r="W68" s="35"/>
      <c r="X68" s="35"/>
      <c r="Y68" s="35"/>
      <c r="Z68" s="67"/>
    </row>
    <row r="69" spans="1:26" s="2" customFormat="1" ht="24.75" customHeight="1">
      <c r="A69" s="20">
        <v>23</v>
      </c>
      <c r="B69" s="22"/>
      <c r="C69" s="76"/>
      <c r="D69" s="21"/>
      <c r="E69" s="76"/>
      <c r="F69" s="22"/>
      <c r="G69" s="76"/>
      <c r="H69" s="22"/>
      <c r="I69" s="76"/>
      <c r="J69" s="21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35"/>
      <c r="W69" s="35"/>
      <c r="X69" s="35"/>
      <c r="Y69" s="35"/>
      <c r="Z69" s="67"/>
    </row>
    <row r="70" spans="1:26" s="2" customFormat="1" ht="24.75" customHeight="1">
      <c r="A70" s="24">
        <v>24</v>
      </c>
      <c r="B70" s="77"/>
      <c r="C70" s="76"/>
      <c r="D70" s="22"/>
      <c r="E70" s="76"/>
      <c r="F70" s="21"/>
      <c r="G70" s="76"/>
      <c r="H70" s="22"/>
      <c r="I70" s="76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28"/>
      <c r="U70" s="29"/>
      <c r="V70" s="35"/>
      <c r="W70" s="35"/>
      <c r="X70" s="35"/>
      <c r="Y70" s="35"/>
      <c r="Z70" s="67"/>
    </row>
    <row r="71" spans="1:26" s="2" customFormat="1" ht="24.75" customHeight="1">
      <c r="A71" s="20">
        <v>25</v>
      </c>
      <c r="B71" s="77"/>
      <c r="C71" s="76"/>
      <c r="D71" s="21"/>
      <c r="E71" s="76"/>
      <c r="F71" s="22"/>
      <c r="G71" s="76"/>
      <c r="H71" s="22"/>
      <c r="I71" s="76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28"/>
      <c r="U71" s="29"/>
      <c r="V71" s="35"/>
      <c r="W71" s="35"/>
      <c r="X71" s="35"/>
      <c r="Y71" s="35"/>
      <c r="Z71" s="67"/>
    </row>
    <row r="72" spans="1:26" s="2" customFormat="1" ht="24.75" customHeight="1">
      <c r="A72" s="24">
        <v>26</v>
      </c>
      <c r="B72" s="77"/>
      <c r="C72" s="76"/>
      <c r="D72" s="21"/>
      <c r="E72" s="76"/>
      <c r="F72" s="22"/>
      <c r="G72" s="76"/>
      <c r="H72" s="22"/>
      <c r="I72" s="76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28"/>
      <c r="U72" s="29"/>
      <c r="V72" s="35"/>
      <c r="W72" s="35"/>
      <c r="X72" s="35"/>
      <c r="Y72" s="35"/>
      <c r="Z72" s="67"/>
    </row>
    <row r="73" spans="1:26" s="2" customFormat="1" ht="24.75" customHeight="1">
      <c r="A73" s="20">
        <v>27</v>
      </c>
      <c r="B73" s="77"/>
      <c r="C73" s="77"/>
      <c r="D73" s="77"/>
      <c r="E73" s="77"/>
      <c r="F73" s="77"/>
      <c r="G73" s="77"/>
      <c r="H73" s="77"/>
      <c r="I73" s="7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28"/>
      <c r="U73" s="29"/>
      <c r="V73" s="35"/>
      <c r="W73" s="35"/>
      <c r="X73" s="35"/>
      <c r="Y73" s="35"/>
      <c r="Z73" s="67"/>
    </row>
    <row r="74" spans="1:26" s="2" customFormat="1" ht="24.75" customHeight="1">
      <c r="A74" s="24">
        <v>28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28"/>
      <c r="U74" s="29"/>
      <c r="V74" s="35"/>
      <c r="W74" s="35"/>
      <c r="X74" s="35"/>
      <c r="Y74" s="35"/>
      <c r="Z74" s="67"/>
    </row>
    <row r="75" spans="1:26" s="2" customFormat="1" ht="24.75" customHeight="1">
      <c r="A75" s="20">
        <v>29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28"/>
      <c r="U75" s="29"/>
      <c r="V75" s="35"/>
      <c r="W75" s="35"/>
      <c r="X75" s="35"/>
      <c r="Y75" s="35"/>
      <c r="Z75" s="67"/>
    </row>
    <row r="76" spans="1:26" s="2" customFormat="1" ht="24.75" customHeight="1">
      <c r="A76" s="24">
        <v>30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28"/>
      <c r="U76" s="29"/>
      <c r="V76" s="35"/>
      <c r="W76" s="35"/>
      <c r="X76" s="35"/>
      <c r="Y76" s="35"/>
      <c r="Z76" s="67"/>
    </row>
    <row r="77" spans="1:26" s="2" customFormat="1" ht="24.75" customHeight="1">
      <c r="A77" s="20">
        <v>31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31"/>
      <c r="U77" s="32"/>
      <c r="V77" s="35"/>
      <c r="W77" s="35"/>
      <c r="X77" s="35"/>
      <c r="Y77" s="35"/>
      <c r="Z77" s="66">
        <f>ROUND(X81*1440,0)/1440</f>
        <v>0.009027777777777777</v>
      </c>
    </row>
    <row r="78" spans="1:26" s="2" customFormat="1" ht="24.75" customHeight="1">
      <c r="A78" s="24">
        <v>32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31"/>
      <c r="U78" s="32"/>
      <c r="V78" s="35"/>
      <c r="W78" s="35"/>
      <c r="X78" s="35"/>
      <c r="Y78" s="35"/>
      <c r="Z78" s="67"/>
    </row>
    <row r="79" spans="1:26" s="2" customFormat="1" ht="24.75" customHeight="1" thickBot="1">
      <c r="A79" s="46">
        <v>33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"/>
      <c r="U79" s="9"/>
      <c r="V79" s="35"/>
      <c r="W79" s="35"/>
      <c r="X79" s="35"/>
      <c r="Y79" s="35"/>
      <c r="Z79" s="67"/>
    </row>
    <row r="80" spans="1:26" s="2" customFormat="1" ht="19.5" customHeight="1" thickBot="1">
      <c r="A80" s="109" t="s">
        <v>6</v>
      </c>
      <c r="B80" s="110"/>
      <c r="C80" s="111" t="s">
        <v>32</v>
      </c>
      <c r="D80" s="111"/>
      <c r="E80" s="111"/>
      <c r="F80" s="112"/>
      <c r="G80" s="80"/>
      <c r="H80" s="126"/>
      <c r="I80" s="127"/>
      <c r="J80" s="115"/>
      <c r="K80" s="116"/>
      <c r="L80" s="116"/>
      <c r="M80" s="116"/>
      <c r="N80" s="116"/>
      <c r="O80" s="116"/>
      <c r="P80" s="116"/>
      <c r="Q80" s="80"/>
      <c r="R80" s="80"/>
      <c r="S80" s="80"/>
      <c r="T80" s="34"/>
      <c r="U80" s="34"/>
      <c r="V80" s="35"/>
      <c r="W80" s="35"/>
      <c r="X80" s="35"/>
      <c r="Y80" s="35"/>
      <c r="Z80" s="67"/>
    </row>
    <row r="81" spans="1:26" s="2" customFormat="1" ht="31.5" customHeight="1" thickBot="1">
      <c r="A81" s="84" t="s">
        <v>24</v>
      </c>
      <c r="B81" s="85"/>
      <c r="C81" s="85"/>
      <c r="D81" s="85"/>
      <c r="E81" s="86"/>
      <c r="F81" s="61"/>
      <c r="G81" s="61"/>
      <c r="H81" s="87" t="s">
        <v>9</v>
      </c>
      <c r="I81" s="88"/>
      <c r="J81" s="88"/>
      <c r="K81" s="62" t="s">
        <v>2</v>
      </c>
      <c r="L81" s="89" t="s">
        <v>10</v>
      </c>
      <c r="M81" s="89"/>
      <c r="N81" s="90"/>
      <c r="O81" s="61"/>
      <c r="P81" s="63"/>
      <c r="Q81" s="63"/>
      <c r="R81" s="63"/>
      <c r="S81" s="61"/>
      <c r="T81" s="92" t="s">
        <v>7</v>
      </c>
      <c r="U81" s="93"/>
      <c r="V81" s="64">
        <f>V83/V88</f>
        <v>0.008842054263565878</v>
      </c>
      <c r="W81" s="64">
        <f>W83/W88</f>
        <v>0.008946078431372536</v>
      </c>
      <c r="X81" s="64">
        <f>AVERAGE(V81,W81)</f>
        <v>0.008894066347469207</v>
      </c>
      <c r="Y81" s="65" t="s">
        <v>11</v>
      </c>
      <c r="Z81" s="67"/>
    </row>
    <row r="82" spans="1:26" s="2" customFormat="1" ht="9" customHeight="1" thickBo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5"/>
      <c r="U82" s="15"/>
      <c r="V82" s="64">
        <f>B94</f>
        <v>0.22916666666666666</v>
      </c>
      <c r="W82" s="64">
        <f>C87</f>
        <v>0.22569444444444445</v>
      </c>
      <c r="X82" s="35"/>
      <c r="Y82" s="35"/>
      <c r="Z82" s="67"/>
    </row>
    <row r="83" spans="1:26" s="2" customFormat="1" ht="19.5" customHeight="1" thickBot="1">
      <c r="A83" s="94" t="s">
        <v>3</v>
      </c>
      <c r="B83" s="95"/>
      <c r="C83" s="122" t="s">
        <v>25</v>
      </c>
      <c r="D83" s="122"/>
      <c r="E83" s="123"/>
      <c r="F83" s="124"/>
      <c r="G83" s="125"/>
      <c r="H83" s="125"/>
      <c r="I83" s="125"/>
      <c r="J83" s="125"/>
      <c r="K83" s="35"/>
      <c r="L83" s="35"/>
      <c r="M83" s="61"/>
      <c r="N83" s="98" t="s">
        <v>1</v>
      </c>
      <c r="O83" s="99"/>
      <c r="P83" s="100">
        <v>13</v>
      </c>
      <c r="Q83" s="101"/>
      <c r="R83" s="61"/>
      <c r="S83" s="68" t="s">
        <v>4</v>
      </c>
      <c r="T83" s="82">
        <v>0.049999999999999996</v>
      </c>
      <c r="U83" s="83"/>
      <c r="V83" s="64">
        <f>V84-V82</f>
        <v>0.7604166666666655</v>
      </c>
      <c r="W83" s="64">
        <f>W84-W82</f>
        <v>0.7604166666666655</v>
      </c>
      <c r="X83" s="35"/>
      <c r="Y83" s="35"/>
      <c r="Z83" s="72"/>
    </row>
    <row r="84" spans="1:26" s="2" customFormat="1" ht="9" customHeight="1" thickBo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15"/>
      <c r="U84" s="15"/>
      <c r="V84" s="64">
        <f>K103</f>
        <v>0.9895833333333321</v>
      </c>
      <c r="W84" s="64">
        <f>L93</f>
        <v>0.9861111111111099</v>
      </c>
      <c r="X84" s="35"/>
      <c r="Y84" s="35"/>
      <c r="Z84" s="67"/>
    </row>
    <row r="85" spans="1:26" s="2" customFormat="1" ht="19.5" customHeight="1">
      <c r="A85" s="107" t="s">
        <v>5</v>
      </c>
      <c r="B85" s="91">
        <v>1</v>
      </c>
      <c r="C85" s="91"/>
      <c r="D85" s="91">
        <v>2</v>
      </c>
      <c r="E85" s="91"/>
      <c r="F85" s="91">
        <v>3</v>
      </c>
      <c r="G85" s="91"/>
      <c r="H85" s="91">
        <v>4</v>
      </c>
      <c r="I85" s="91"/>
      <c r="J85" s="91">
        <v>5</v>
      </c>
      <c r="K85" s="91"/>
      <c r="L85" s="91">
        <v>6</v>
      </c>
      <c r="M85" s="91"/>
      <c r="N85" s="91">
        <v>7</v>
      </c>
      <c r="O85" s="91"/>
      <c r="P85" s="91">
        <v>8</v>
      </c>
      <c r="Q85" s="91"/>
      <c r="R85" s="91">
        <v>9</v>
      </c>
      <c r="S85" s="91"/>
      <c r="T85" s="105">
        <v>10</v>
      </c>
      <c r="U85" s="106"/>
      <c r="V85" s="64"/>
      <c r="W85" s="64"/>
      <c r="X85" s="35"/>
      <c r="Y85" s="35"/>
      <c r="Z85" s="67"/>
    </row>
    <row r="86" spans="1:26" s="2" customFormat="1" ht="19.5" customHeight="1">
      <c r="A86" s="108"/>
      <c r="B86" s="36" t="s">
        <v>9</v>
      </c>
      <c r="C86" s="36" t="s">
        <v>10</v>
      </c>
      <c r="D86" s="36" t="s">
        <v>9</v>
      </c>
      <c r="E86" s="36" t="s">
        <v>10</v>
      </c>
      <c r="F86" s="36" t="s">
        <v>9</v>
      </c>
      <c r="G86" s="36" t="s">
        <v>10</v>
      </c>
      <c r="H86" s="36" t="s">
        <v>9</v>
      </c>
      <c r="I86" s="36" t="s">
        <v>10</v>
      </c>
      <c r="J86" s="36" t="s">
        <v>9</v>
      </c>
      <c r="K86" s="36" t="s">
        <v>10</v>
      </c>
      <c r="L86" s="36" t="s">
        <v>9</v>
      </c>
      <c r="M86" s="36" t="s">
        <v>10</v>
      </c>
      <c r="N86" s="36" t="s">
        <v>9</v>
      </c>
      <c r="O86" s="36" t="s">
        <v>10</v>
      </c>
      <c r="P86" s="36" t="s">
        <v>9</v>
      </c>
      <c r="Q86" s="36" t="s">
        <v>10</v>
      </c>
      <c r="R86" s="69"/>
      <c r="S86" s="69"/>
      <c r="T86" s="18"/>
      <c r="U86" s="19"/>
      <c r="V86" s="35"/>
      <c r="W86" s="35"/>
      <c r="X86" s="35"/>
      <c r="Y86" s="35"/>
      <c r="Z86" s="67"/>
    </row>
    <row r="87" spans="1:27" s="2" customFormat="1" ht="27" customHeight="1">
      <c r="A87" s="56">
        <v>1</v>
      </c>
      <c r="B87" s="54" t="s">
        <v>22</v>
      </c>
      <c r="C87" s="4">
        <v>0.22569444444444445</v>
      </c>
      <c r="D87" s="4">
        <v>0.32083333333333347</v>
      </c>
      <c r="E87" s="4">
        <v>0.3840277777777781</v>
      </c>
      <c r="F87" s="4">
        <v>0.4729166666666672</v>
      </c>
      <c r="G87" s="4">
        <v>0.5375000000000004</v>
      </c>
      <c r="H87" s="4">
        <v>0.626388888888889</v>
      </c>
      <c r="I87" s="4">
        <v>0.6874999999999999</v>
      </c>
      <c r="J87" s="4">
        <v>0.7715277777777774</v>
      </c>
      <c r="K87" s="4">
        <v>0.829166666666666</v>
      </c>
      <c r="L87" s="4">
        <v>0.9236111111111102</v>
      </c>
      <c r="M87" s="5"/>
      <c r="N87" s="4"/>
      <c r="O87" s="5"/>
      <c r="P87" s="5"/>
      <c r="Q87" s="5"/>
      <c r="R87" s="22"/>
      <c r="S87" s="22"/>
      <c r="T87" s="22"/>
      <c r="U87" s="23"/>
      <c r="V87" s="70">
        <f>COUNTA(B87:U119)</f>
        <v>171</v>
      </c>
      <c r="W87" s="71">
        <f>V87/15/2</f>
        <v>5.7</v>
      </c>
      <c r="X87" s="35"/>
      <c r="Y87" s="35"/>
      <c r="Z87" s="67"/>
      <c r="AA87" s="2" t="s">
        <v>23</v>
      </c>
    </row>
    <row r="88" spans="1:27" s="2" customFormat="1" ht="24.75" customHeight="1">
      <c r="A88" s="24">
        <v>2</v>
      </c>
      <c r="B88" s="6"/>
      <c r="C88" s="5">
        <v>0.2361111111111111</v>
      </c>
      <c r="D88" s="5">
        <v>0.32916666666666683</v>
      </c>
      <c r="E88" s="5">
        <v>0.3930555555555559</v>
      </c>
      <c r="F88" s="5">
        <v>0.481944444444445</v>
      </c>
      <c r="G88" s="5">
        <v>0.5465277777777782</v>
      </c>
      <c r="H88" s="5">
        <v>0.6354166666666667</v>
      </c>
      <c r="I88" s="5">
        <v>0.6958333333333332</v>
      </c>
      <c r="J88" s="5">
        <v>0.7798611111111107</v>
      </c>
      <c r="K88" s="5">
        <v>0.8374999999999994</v>
      </c>
      <c r="L88" s="5">
        <v>0.9340277777777768</v>
      </c>
      <c r="M88" s="5"/>
      <c r="N88" s="4"/>
      <c r="O88" s="5"/>
      <c r="P88" s="5"/>
      <c r="Q88" s="5"/>
      <c r="R88" s="22"/>
      <c r="S88" s="22"/>
      <c r="T88" s="22"/>
      <c r="U88" s="23"/>
      <c r="V88" s="73">
        <f>COUNTA(B87:B119,D87:D119,F87:F119,H87:H119,J87:J119,L87:L119,N87:N119,P87:P119,R87:R119,T87:T119)</f>
        <v>86</v>
      </c>
      <c r="W88" s="73">
        <f>COUNTA(C87:C119,E87:E119,G87:G119,I87:I119,K87:K119,M87:M119,O87:O119,Q87:Q119,S87:S119,U87:U119)</f>
        <v>85</v>
      </c>
      <c r="X88" s="35"/>
      <c r="Y88" s="35">
        <f>(V88+W88)/2</f>
        <v>85.5</v>
      </c>
      <c r="Z88" s="67"/>
      <c r="AA88" s="2" t="s">
        <v>23</v>
      </c>
    </row>
    <row r="89" spans="1:27" s="2" customFormat="1" ht="24.75" customHeight="1">
      <c r="A89" s="20">
        <v>3</v>
      </c>
      <c r="B89" s="5"/>
      <c r="C89" s="5">
        <v>0.24652777777777776</v>
      </c>
      <c r="D89" s="5">
        <v>0.3375000000000002</v>
      </c>
      <c r="E89" s="5">
        <v>0.4020833333333337</v>
      </c>
      <c r="F89" s="5">
        <v>0.4909722222222228</v>
      </c>
      <c r="G89" s="5">
        <v>0.5555555555555559</v>
      </c>
      <c r="H89" s="5">
        <v>0.6444444444444445</v>
      </c>
      <c r="I89" s="5">
        <v>0.7041666666666665</v>
      </c>
      <c r="J89" s="5">
        <v>0.788194444444444</v>
      </c>
      <c r="K89" s="5">
        <v>0.8458333333333327</v>
      </c>
      <c r="L89" s="5">
        <v>0.9444444444444434</v>
      </c>
      <c r="M89" s="5"/>
      <c r="N89" s="4"/>
      <c r="O89" s="5"/>
      <c r="P89" s="5"/>
      <c r="Q89" s="5"/>
      <c r="R89" s="22"/>
      <c r="S89" s="22"/>
      <c r="T89" s="22"/>
      <c r="U89" s="23"/>
      <c r="V89" s="35"/>
      <c r="W89" s="35"/>
      <c r="X89" s="35"/>
      <c r="Y89" s="35" t="s">
        <v>13</v>
      </c>
      <c r="Z89" s="67"/>
      <c r="AA89" s="2" t="s">
        <v>23</v>
      </c>
    </row>
    <row r="90" spans="1:27" s="2" customFormat="1" ht="24.75" customHeight="1">
      <c r="A90" s="24">
        <v>4</v>
      </c>
      <c r="B90" s="5"/>
      <c r="C90" s="5">
        <v>0.2569444444444444</v>
      </c>
      <c r="D90" s="5">
        <v>0.346527777777778</v>
      </c>
      <c r="E90" s="5">
        <v>0.4111111111111115</v>
      </c>
      <c r="F90" s="5">
        <v>0.5000000000000006</v>
      </c>
      <c r="G90" s="5">
        <v>0.5645833333333337</v>
      </c>
      <c r="H90" s="5">
        <v>0.6534722222222222</v>
      </c>
      <c r="I90" s="5">
        <v>0.7124999999999998</v>
      </c>
      <c r="J90" s="5">
        <v>0.7965277777777773</v>
      </c>
      <c r="K90" s="5">
        <v>0.854166666666666</v>
      </c>
      <c r="L90" s="5">
        <v>0.95486111111111</v>
      </c>
      <c r="M90" s="5"/>
      <c r="N90" s="4"/>
      <c r="O90" s="5"/>
      <c r="P90" s="5"/>
      <c r="Q90" s="5"/>
      <c r="R90" s="22"/>
      <c r="S90" s="22"/>
      <c r="T90" s="22"/>
      <c r="U90" s="23"/>
      <c r="V90" s="74">
        <f>P88-P87</f>
        <v>0</v>
      </c>
      <c r="W90" s="74">
        <f>O98-O97</f>
        <v>0</v>
      </c>
      <c r="X90" s="35"/>
      <c r="Y90" s="35"/>
      <c r="Z90" s="67"/>
      <c r="AA90" s="2" t="s">
        <v>23</v>
      </c>
    </row>
    <row r="91" spans="1:27" s="2" customFormat="1" ht="24.75" customHeight="1">
      <c r="A91" s="20">
        <v>5</v>
      </c>
      <c r="B91" s="5"/>
      <c r="C91" s="5">
        <v>0.2673611111111111</v>
      </c>
      <c r="D91" s="5">
        <v>0.3555555555555558</v>
      </c>
      <c r="E91" s="5">
        <v>0.4201388888888893</v>
      </c>
      <c r="F91" s="5">
        <v>0.5090277777777783</v>
      </c>
      <c r="G91" s="5">
        <v>0.5736111111111114</v>
      </c>
      <c r="H91" s="5">
        <v>0.6625</v>
      </c>
      <c r="I91" s="5">
        <v>0.7208333333333331</v>
      </c>
      <c r="J91" s="5">
        <v>0.8048611111111106</v>
      </c>
      <c r="K91" s="5">
        <v>0.8624999999999993</v>
      </c>
      <c r="L91" s="5">
        <v>0.9652777777777767</v>
      </c>
      <c r="M91" s="5"/>
      <c r="N91" s="4"/>
      <c r="O91" s="5"/>
      <c r="P91" s="5"/>
      <c r="Q91" s="5"/>
      <c r="R91" s="22"/>
      <c r="S91" s="22"/>
      <c r="T91" s="22"/>
      <c r="U91" s="23"/>
      <c r="V91" s="74">
        <f aca="true" t="shared" si="4" ref="V91:V99">P89-P88</f>
        <v>0</v>
      </c>
      <c r="W91" s="74">
        <f>O99-O98</f>
        <v>0</v>
      </c>
      <c r="X91" s="35"/>
      <c r="Y91" s="35"/>
      <c r="Z91" s="67"/>
      <c r="AA91" s="2" t="s">
        <v>23</v>
      </c>
    </row>
    <row r="92" spans="1:27" s="2" customFormat="1" ht="24.75" customHeight="1">
      <c r="A92" s="24">
        <v>6</v>
      </c>
      <c r="B92" s="5"/>
      <c r="C92" s="5">
        <v>0.2777777777777778</v>
      </c>
      <c r="D92" s="5">
        <v>0.3645833333333336</v>
      </c>
      <c r="E92" s="5">
        <v>0.4291666666666671</v>
      </c>
      <c r="F92" s="5">
        <v>0.518055555555556</v>
      </c>
      <c r="G92" s="5">
        <v>0.5826388888888892</v>
      </c>
      <c r="H92" s="5">
        <v>0.6715277777777777</v>
      </c>
      <c r="I92" s="5">
        <v>0.7291666666666664</v>
      </c>
      <c r="J92" s="5">
        <v>0.8131944444444439</v>
      </c>
      <c r="K92" s="5">
        <v>0.8708333333333326</v>
      </c>
      <c r="L92" s="5">
        <v>0.9756944444444433</v>
      </c>
      <c r="M92" s="5"/>
      <c r="N92" s="4"/>
      <c r="O92" s="5"/>
      <c r="P92" s="5"/>
      <c r="Q92" s="5"/>
      <c r="R92" s="22"/>
      <c r="S92" s="22"/>
      <c r="T92" s="22"/>
      <c r="U92" s="23"/>
      <c r="V92" s="74">
        <f t="shared" si="4"/>
        <v>0</v>
      </c>
      <c r="W92" s="74">
        <f>O100-O99</f>
        <v>0</v>
      </c>
      <c r="X92" s="35"/>
      <c r="Y92" s="35"/>
      <c r="AA92" s="2" t="s">
        <v>23</v>
      </c>
    </row>
    <row r="93" spans="1:27" s="2" customFormat="1" ht="24.75" customHeight="1">
      <c r="A93" s="20">
        <v>7</v>
      </c>
      <c r="B93" s="5"/>
      <c r="C93" s="5">
        <v>0.2868055555555556</v>
      </c>
      <c r="D93" s="5">
        <v>0.3736111111111114</v>
      </c>
      <c r="E93" s="5">
        <v>0.4381944444444449</v>
      </c>
      <c r="F93" s="5">
        <v>0.5270833333333338</v>
      </c>
      <c r="G93" s="5">
        <v>0.5909722222222225</v>
      </c>
      <c r="H93" s="5">
        <v>0.679861111111111</v>
      </c>
      <c r="I93" s="5">
        <v>0.7374999999999997</v>
      </c>
      <c r="J93" s="5">
        <v>0.8215277777777772</v>
      </c>
      <c r="K93" s="5">
        <v>0.8791666666666659</v>
      </c>
      <c r="L93" s="5">
        <v>0.9861111111111099</v>
      </c>
      <c r="M93" s="5"/>
      <c r="N93" s="4"/>
      <c r="O93" s="5"/>
      <c r="P93" s="5"/>
      <c r="Q93" s="5"/>
      <c r="R93" s="22"/>
      <c r="S93" s="22"/>
      <c r="T93" s="22"/>
      <c r="U93" s="23"/>
      <c r="V93" s="74">
        <f t="shared" si="4"/>
        <v>0</v>
      </c>
      <c r="W93" s="74">
        <f>O101-O100</f>
        <v>0</v>
      </c>
      <c r="X93" s="35"/>
      <c r="Y93" s="35"/>
      <c r="Z93" s="67"/>
      <c r="AA93" s="2" t="s">
        <v>23</v>
      </c>
    </row>
    <row r="94" spans="1:26" s="2" customFormat="1" ht="24.75" customHeight="1">
      <c r="A94" s="24">
        <v>8</v>
      </c>
      <c r="B94" s="5">
        <v>0.22916666666666666</v>
      </c>
      <c r="C94" s="5">
        <v>0.2958333333333334</v>
      </c>
      <c r="D94" s="5">
        <v>0.3826388888888892</v>
      </c>
      <c r="E94" s="5">
        <v>0.4472222222222227</v>
      </c>
      <c r="F94" s="5">
        <v>0.5361111111111115</v>
      </c>
      <c r="G94" s="5">
        <v>0.6000000000000002</v>
      </c>
      <c r="H94" s="5">
        <v>0.6881944444444443</v>
      </c>
      <c r="I94" s="5">
        <v>0.745833333333333</v>
      </c>
      <c r="J94" s="5">
        <v>0.8298611111111105</v>
      </c>
      <c r="K94" s="5">
        <v>0.8874999999999992</v>
      </c>
      <c r="L94" s="5"/>
      <c r="M94" s="5"/>
      <c r="N94" s="4"/>
      <c r="O94" s="5"/>
      <c r="P94" s="5"/>
      <c r="Q94" s="5"/>
      <c r="R94" s="22"/>
      <c r="S94" s="22"/>
      <c r="T94" s="22"/>
      <c r="U94" s="23"/>
      <c r="V94" s="74">
        <f t="shared" si="4"/>
        <v>0</v>
      </c>
      <c r="W94" s="74">
        <f>Q87-O101</f>
        <v>0</v>
      </c>
      <c r="X94" s="35"/>
      <c r="Y94" s="35"/>
      <c r="Z94" s="67"/>
    </row>
    <row r="95" spans="1:26" s="2" customFormat="1" ht="24.75" customHeight="1">
      <c r="A95" s="20">
        <v>9</v>
      </c>
      <c r="B95" s="5">
        <v>0.23958333333333331</v>
      </c>
      <c r="C95" s="5">
        <v>0.3048611111111112</v>
      </c>
      <c r="D95" s="5">
        <v>0.391666666666667</v>
      </c>
      <c r="E95" s="5">
        <v>0.4562500000000005</v>
      </c>
      <c r="F95" s="5">
        <v>0.5451388888888893</v>
      </c>
      <c r="G95" s="5">
        <v>0.609027777777778</v>
      </c>
      <c r="H95" s="5">
        <v>0.6965277777777776</v>
      </c>
      <c r="I95" s="5">
        <v>0.7541666666666663</v>
      </c>
      <c r="J95" s="5">
        <v>0.8381944444444438</v>
      </c>
      <c r="K95" s="5">
        <v>0.8958333333333325</v>
      </c>
      <c r="L95" s="5"/>
      <c r="M95" s="5"/>
      <c r="N95" s="4"/>
      <c r="O95" s="5"/>
      <c r="P95" s="5"/>
      <c r="Q95" s="5"/>
      <c r="R95" s="22"/>
      <c r="S95" s="22"/>
      <c r="T95" s="22"/>
      <c r="U95" s="23"/>
      <c r="V95" s="74">
        <f t="shared" si="4"/>
        <v>0</v>
      </c>
      <c r="W95" s="74">
        <f>Q88-Q87</f>
        <v>0</v>
      </c>
      <c r="X95" s="35"/>
      <c r="Y95" s="35"/>
      <c r="Z95" s="67"/>
    </row>
    <row r="96" spans="1:26" s="2" customFormat="1" ht="24.75" customHeight="1">
      <c r="A96" s="24">
        <v>10</v>
      </c>
      <c r="B96" s="5">
        <v>0.24999999999999997</v>
      </c>
      <c r="C96" s="5">
        <v>0.313888888888889</v>
      </c>
      <c r="D96" s="5">
        <v>0.4006944444444448</v>
      </c>
      <c r="E96" s="5">
        <v>0.4652777777777783</v>
      </c>
      <c r="F96" s="5">
        <v>0.554166666666667</v>
      </c>
      <c r="G96" s="5">
        <v>0.6180555555555557</v>
      </c>
      <c r="H96" s="5">
        <v>0.7048611111111109</v>
      </c>
      <c r="I96" s="5">
        <v>0.7624999999999996</v>
      </c>
      <c r="J96" s="5">
        <v>0.8472222222222215</v>
      </c>
      <c r="K96" s="5">
        <v>0.9048611111111102</v>
      </c>
      <c r="L96" s="5"/>
      <c r="M96" s="5"/>
      <c r="N96" s="4"/>
      <c r="O96" s="5"/>
      <c r="P96" s="5"/>
      <c r="Q96" s="5"/>
      <c r="R96" s="22"/>
      <c r="S96" s="22"/>
      <c r="T96" s="22"/>
      <c r="U96" s="23"/>
      <c r="V96" s="74">
        <f t="shared" si="4"/>
        <v>0</v>
      </c>
      <c r="W96" s="74">
        <f aca="true" t="shared" si="5" ref="W96:W104">Q89-Q88</f>
        <v>0</v>
      </c>
      <c r="X96" s="35"/>
      <c r="Y96" s="35"/>
      <c r="Z96" s="67"/>
    </row>
    <row r="97" spans="1:26" s="2" customFormat="1" ht="24.75" customHeight="1">
      <c r="A97" s="20">
        <v>11</v>
      </c>
      <c r="B97" s="5">
        <v>0.26041666666666663</v>
      </c>
      <c r="C97" s="5">
        <v>0.3229166666666668</v>
      </c>
      <c r="D97" s="5">
        <v>0.4097222222222226</v>
      </c>
      <c r="E97" s="5">
        <v>0.4743055555555561</v>
      </c>
      <c r="F97" s="5">
        <v>0.5631944444444448</v>
      </c>
      <c r="G97" s="5">
        <v>0.6270833333333334</v>
      </c>
      <c r="H97" s="5">
        <v>0.7131944444444442</v>
      </c>
      <c r="I97" s="5">
        <v>0.7708333333333329</v>
      </c>
      <c r="J97" s="5">
        <v>0.8562499999999993</v>
      </c>
      <c r="K97" s="5">
        <v>0.913888888888888</v>
      </c>
      <c r="L97" s="5"/>
      <c r="M97" s="5"/>
      <c r="N97" s="4"/>
      <c r="O97" s="5"/>
      <c r="P97" s="5"/>
      <c r="Q97" s="5"/>
      <c r="R97" s="22"/>
      <c r="S97" s="22"/>
      <c r="T97" s="22"/>
      <c r="U97" s="23"/>
      <c r="V97" s="74">
        <f t="shared" si="4"/>
        <v>0</v>
      </c>
      <c r="W97" s="74">
        <f t="shared" si="5"/>
        <v>0</v>
      </c>
      <c r="X97" s="35"/>
      <c r="Y97" s="35"/>
      <c r="Z97" s="67"/>
    </row>
    <row r="98" spans="1:26" s="2" customFormat="1" ht="24.75" customHeight="1">
      <c r="A98" s="24">
        <v>12</v>
      </c>
      <c r="B98" s="5">
        <v>0.2708333333333333</v>
      </c>
      <c r="C98" s="5">
        <v>0.3319444444444446</v>
      </c>
      <c r="D98" s="5">
        <v>0.4187500000000004</v>
      </c>
      <c r="E98" s="5">
        <v>0.48263888888888945</v>
      </c>
      <c r="F98" s="5">
        <v>0.5722222222222225</v>
      </c>
      <c r="G98" s="5">
        <v>0.6361111111111112</v>
      </c>
      <c r="H98" s="5">
        <v>0.7215277777777775</v>
      </c>
      <c r="I98" s="5">
        <v>0.7791666666666662</v>
      </c>
      <c r="J98" s="5">
        <v>0.865277777777777</v>
      </c>
      <c r="K98" s="5">
        <v>0.9236111111111102</v>
      </c>
      <c r="L98" s="5"/>
      <c r="M98" s="5"/>
      <c r="N98" s="4"/>
      <c r="O98" s="5"/>
      <c r="P98" s="5"/>
      <c r="Q98" s="5"/>
      <c r="R98" s="22"/>
      <c r="S98" s="22"/>
      <c r="T98" s="22"/>
      <c r="U98" s="23"/>
      <c r="V98" s="74">
        <f t="shared" si="4"/>
        <v>0</v>
      </c>
      <c r="W98" s="74">
        <f t="shared" si="5"/>
        <v>0</v>
      </c>
      <c r="X98" s="35"/>
      <c r="Y98" s="35"/>
      <c r="Z98" s="67"/>
    </row>
    <row r="99" spans="1:26" s="2" customFormat="1" ht="24.75" customHeight="1">
      <c r="A99" s="20">
        <v>13</v>
      </c>
      <c r="B99" s="5">
        <v>0.2791666666666667</v>
      </c>
      <c r="C99" s="5">
        <v>0.34027777777777796</v>
      </c>
      <c r="D99" s="5">
        <v>0.4277777777777782</v>
      </c>
      <c r="E99" s="5">
        <v>0.4923611111111117</v>
      </c>
      <c r="F99" s="5">
        <v>0.5812500000000003</v>
      </c>
      <c r="G99" s="5">
        <v>0.6451388888888889</v>
      </c>
      <c r="H99" s="5">
        <v>0.7298611111111108</v>
      </c>
      <c r="I99" s="5">
        <v>0.7874999999999995</v>
      </c>
      <c r="J99" s="5">
        <v>0.8743055555555548</v>
      </c>
      <c r="K99" s="5">
        <v>0.9340277777777768</v>
      </c>
      <c r="L99" s="5"/>
      <c r="M99" s="5"/>
      <c r="N99" s="4"/>
      <c r="O99" s="5"/>
      <c r="P99" s="5"/>
      <c r="Q99" s="5"/>
      <c r="R99" s="22"/>
      <c r="S99" s="22"/>
      <c r="T99" s="22"/>
      <c r="U99" s="23"/>
      <c r="V99" s="74">
        <f t="shared" si="4"/>
        <v>0</v>
      </c>
      <c r="W99" s="74">
        <f t="shared" si="5"/>
        <v>0</v>
      </c>
      <c r="X99" s="35"/>
      <c r="Y99" s="35"/>
      <c r="Z99" s="35"/>
    </row>
    <row r="100" spans="1:26" s="2" customFormat="1" ht="24.75" customHeight="1">
      <c r="A100" s="24">
        <v>14</v>
      </c>
      <c r="B100" s="5">
        <v>0.28750000000000003</v>
      </c>
      <c r="C100" s="5">
        <v>0.3486111111111113</v>
      </c>
      <c r="D100" s="5">
        <v>0.436805555555556</v>
      </c>
      <c r="E100" s="5">
        <v>0.5013888888888894</v>
      </c>
      <c r="F100" s="5">
        <v>0.590277777777778</v>
      </c>
      <c r="G100" s="5">
        <v>0.6541666666666667</v>
      </c>
      <c r="H100" s="5">
        <v>0.7381944444444442</v>
      </c>
      <c r="I100" s="5">
        <v>0.7958333333333328</v>
      </c>
      <c r="J100" s="5">
        <v>0.8833333333333325</v>
      </c>
      <c r="K100" s="5">
        <v>0.9479166666666656</v>
      </c>
      <c r="L100" s="5"/>
      <c r="M100" s="5"/>
      <c r="N100" s="4"/>
      <c r="O100" s="5"/>
      <c r="P100" s="5"/>
      <c r="Q100" s="5"/>
      <c r="R100" s="22"/>
      <c r="S100" s="22"/>
      <c r="T100" s="22"/>
      <c r="U100" s="23"/>
      <c r="V100" s="74"/>
      <c r="W100" s="74">
        <f t="shared" si="5"/>
        <v>0</v>
      </c>
      <c r="X100" s="35"/>
      <c r="Y100" s="35"/>
      <c r="Z100" s="67"/>
    </row>
    <row r="101" spans="1:26" s="2" customFormat="1" ht="24.75" customHeight="1">
      <c r="A101" s="20">
        <v>15</v>
      </c>
      <c r="B101" s="5">
        <v>0.2958333333333334</v>
      </c>
      <c r="C101" s="5">
        <v>0.3569444444444447</v>
      </c>
      <c r="D101" s="5">
        <v>0.4458333333333338</v>
      </c>
      <c r="E101" s="5">
        <v>0.5104166666666672</v>
      </c>
      <c r="F101" s="5">
        <v>0.5993055555555558</v>
      </c>
      <c r="G101" s="5">
        <v>0.6625</v>
      </c>
      <c r="H101" s="5">
        <v>0.7465277777777775</v>
      </c>
      <c r="I101" s="5">
        <v>0.8041666666666661</v>
      </c>
      <c r="J101" s="5">
        <v>0.8923611111111103</v>
      </c>
      <c r="K101" s="5">
        <v>0.9618055555555545</v>
      </c>
      <c r="L101" s="5"/>
      <c r="M101" s="5"/>
      <c r="N101" s="4"/>
      <c r="O101" s="5"/>
      <c r="P101" s="5"/>
      <c r="Q101" s="5"/>
      <c r="R101" s="22"/>
      <c r="S101" s="22"/>
      <c r="T101" s="22"/>
      <c r="U101" s="23"/>
      <c r="V101" s="35"/>
      <c r="W101" s="74">
        <f t="shared" si="5"/>
        <v>0</v>
      </c>
      <c r="X101" s="35"/>
      <c r="Y101" s="35"/>
      <c r="Z101" s="67"/>
    </row>
    <row r="102" spans="1:26" s="2" customFormat="1" ht="33.75">
      <c r="A102" s="55" t="s">
        <v>31</v>
      </c>
      <c r="B102" s="48">
        <v>0.30416666666666675</v>
      </c>
      <c r="C102" s="48">
        <v>0.3659722222222225</v>
      </c>
      <c r="D102" s="48">
        <v>0.4548611111111116</v>
      </c>
      <c r="E102" s="48">
        <v>0.5194444444444449</v>
      </c>
      <c r="F102" s="48">
        <v>0.6083333333333335</v>
      </c>
      <c r="G102" s="48">
        <v>0.6708333333333333</v>
      </c>
      <c r="H102" s="48">
        <v>0.7548611111111108</v>
      </c>
      <c r="I102" s="48">
        <v>0.8124999999999994</v>
      </c>
      <c r="J102" s="48">
        <v>0.9027777777777769</v>
      </c>
      <c r="K102" s="48">
        <v>0.9756944444444433</v>
      </c>
      <c r="L102" s="5"/>
      <c r="M102" s="22"/>
      <c r="N102" s="22"/>
      <c r="O102" s="22"/>
      <c r="P102" s="22"/>
      <c r="Q102" s="22"/>
      <c r="R102" s="22"/>
      <c r="S102" s="22"/>
      <c r="T102" s="22"/>
      <c r="U102" s="23"/>
      <c r="V102" s="35"/>
      <c r="W102" s="74">
        <f t="shared" si="5"/>
        <v>0</v>
      </c>
      <c r="X102" s="35"/>
      <c r="Y102" s="35"/>
      <c r="Z102" s="67"/>
    </row>
    <row r="103" spans="1:26" s="2" customFormat="1" ht="24.75" customHeight="1">
      <c r="A103" s="20">
        <v>17</v>
      </c>
      <c r="B103" s="5">
        <v>0.3125000000000001</v>
      </c>
      <c r="C103" s="5">
        <v>0.37430555555555584</v>
      </c>
      <c r="D103" s="5">
        <v>0.4638888888888894</v>
      </c>
      <c r="E103" s="5">
        <v>0.5284722222222227</v>
      </c>
      <c r="F103" s="5">
        <v>0.6173611111111112</v>
      </c>
      <c r="G103" s="5">
        <v>0.6791666666666666</v>
      </c>
      <c r="H103" s="5">
        <v>0.7631944444444441</v>
      </c>
      <c r="I103" s="5">
        <v>0.8208333333333327</v>
      </c>
      <c r="J103" s="5">
        <v>0.9131944444444435</v>
      </c>
      <c r="K103" s="5">
        <v>0.9895833333333321</v>
      </c>
      <c r="L103" s="5"/>
      <c r="M103" s="22"/>
      <c r="N103" s="22"/>
      <c r="O103" s="22"/>
      <c r="P103" s="22"/>
      <c r="Q103" s="22"/>
      <c r="R103" s="22"/>
      <c r="S103" s="22"/>
      <c r="T103" s="22"/>
      <c r="U103" s="23"/>
      <c r="V103" s="35"/>
      <c r="W103" s="74">
        <f t="shared" si="5"/>
        <v>0</v>
      </c>
      <c r="X103" s="35"/>
      <c r="Y103" s="35"/>
      <c r="Z103" s="67"/>
    </row>
    <row r="104" spans="1:26" s="2" customFormat="1" ht="24.75" customHeight="1">
      <c r="A104" s="24">
        <v>18</v>
      </c>
      <c r="B104" s="47"/>
      <c r="C104" s="25"/>
      <c r="D104" s="22"/>
      <c r="E104" s="25"/>
      <c r="F104" s="22"/>
      <c r="G104" s="25"/>
      <c r="H104" s="22"/>
      <c r="I104" s="25"/>
      <c r="J104" s="21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3"/>
      <c r="V104" s="35"/>
      <c r="W104" s="74">
        <f t="shared" si="5"/>
        <v>0</v>
      </c>
      <c r="X104" s="35"/>
      <c r="Y104" s="35"/>
      <c r="Z104" s="67"/>
    </row>
    <row r="105" spans="1:26" s="2" customFormat="1" ht="24.75" customHeight="1">
      <c r="A105" s="20">
        <v>19</v>
      </c>
      <c r="B105" s="22"/>
      <c r="C105" s="76"/>
      <c r="D105" s="21"/>
      <c r="E105" s="76"/>
      <c r="F105" s="22"/>
      <c r="G105" s="76"/>
      <c r="H105" s="22"/>
      <c r="I105" s="76"/>
      <c r="J105" s="21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3"/>
      <c r="V105" s="35"/>
      <c r="W105" s="74"/>
      <c r="X105" s="35"/>
      <c r="Y105" s="35"/>
      <c r="Z105" s="67"/>
    </row>
    <row r="106" spans="1:26" s="2" customFormat="1" ht="24.75" customHeight="1">
      <c r="A106" s="24">
        <v>20</v>
      </c>
      <c r="B106" s="22"/>
      <c r="C106" s="76"/>
      <c r="D106" s="21"/>
      <c r="E106" s="76"/>
      <c r="F106" s="22"/>
      <c r="G106" s="76"/>
      <c r="H106" s="22"/>
      <c r="I106" s="76"/>
      <c r="J106" s="21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3"/>
      <c r="V106" s="35"/>
      <c r="W106" s="74"/>
      <c r="X106" s="35"/>
      <c r="Y106" s="35"/>
      <c r="Z106" s="67"/>
    </row>
    <row r="107" spans="1:26" s="2" customFormat="1" ht="24.75" customHeight="1">
      <c r="A107" s="20">
        <v>21</v>
      </c>
      <c r="B107" s="22"/>
      <c r="C107" s="76"/>
      <c r="D107" s="21"/>
      <c r="E107" s="76"/>
      <c r="F107" s="22"/>
      <c r="G107" s="76"/>
      <c r="H107" s="22"/>
      <c r="I107" s="76"/>
      <c r="J107" s="21"/>
      <c r="K107" s="21"/>
      <c r="L107" s="22"/>
      <c r="M107" s="22"/>
      <c r="N107" s="22"/>
      <c r="O107" s="22"/>
      <c r="P107" s="22"/>
      <c r="Q107" s="22"/>
      <c r="R107" s="22"/>
      <c r="S107" s="22"/>
      <c r="T107" s="22"/>
      <c r="U107" s="23"/>
      <c r="V107" s="35"/>
      <c r="W107" s="35"/>
      <c r="X107" s="35"/>
      <c r="Y107" s="35"/>
      <c r="Z107" s="67"/>
    </row>
    <row r="108" spans="1:26" s="2" customFormat="1" ht="24.75" customHeight="1">
      <c r="A108" s="24">
        <v>22</v>
      </c>
      <c r="B108" s="22"/>
      <c r="C108" s="76"/>
      <c r="D108" s="21"/>
      <c r="E108" s="76"/>
      <c r="F108" s="22"/>
      <c r="G108" s="76"/>
      <c r="H108" s="22"/>
      <c r="I108" s="76"/>
      <c r="J108" s="21"/>
      <c r="K108" s="21"/>
      <c r="L108" s="22"/>
      <c r="M108" s="22"/>
      <c r="N108" s="22"/>
      <c r="O108" s="22"/>
      <c r="P108" s="22"/>
      <c r="Q108" s="22"/>
      <c r="R108" s="22"/>
      <c r="S108" s="22"/>
      <c r="T108" s="22"/>
      <c r="U108" s="23"/>
      <c r="V108" s="35"/>
      <c r="W108" s="35"/>
      <c r="X108" s="35"/>
      <c r="Y108" s="35"/>
      <c r="Z108" s="67"/>
    </row>
    <row r="109" spans="1:26" s="2" customFormat="1" ht="24.75" customHeight="1">
      <c r="A109" s="20">
        <v>23</v>
      </c>
      <c r="B109" s="22"/>
      <c r="C109" s="76"/>
      <c r="D109" s="21"/>
      <c r="E109" s="76"/>
      <c r="F109" s="22"/>
      <c r="G109" s="76"/>
      <c r="H109" s="22"/>
      <c r="I109" s="76"/>
      <c r="J109" s="21"/>
      <c r="K109" s="21"/>
      <c r="L109" s="22"/>
      <c r="M109" s="22"/>
      <c r="N109" s="22"/>
      <c r="O109" s="22"/>
      <c r="P109" s="22"/>
      <c r="Q109" s="22"/>
      <c r="R109" s="22"/>
      <c r="S109" s="22"/>
      <c r="T109" s="22"/>
      <c r="U109" s="23"/>
      <c r="V109" s="35"/>
      <c r="W109" s="35"/>
      <c r="X109" s="35"/>
      <c r="Y109" s="35"/>
      <c r="Z109" s="67"/>
    </row>
    <row r="110" spans="1:26" s="2" customFormat="1" ht="24.75" customHeight="1">
      <c r="A110" s="24">
        <v>24</v>
      </c>
      <c r="B110" s="77"/>
      <c r="C110" s="76"/>
      <c r="D110" s="22"/>
      <c r="E110" s="76"/>
      <c r="F110" s="21"/>
      <c r="G110" s="76"/>
      <c r="H110" s="22"/>
      <c r="I110" s="76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28"/>
      <c r="U110" s="29"/>
      <c r="V110" s="35"/>
      <c r="W110" s="35"/>
      <c r="X110" s="35"/>
      <c r="Y110" s="35"/>
      <c r="Z110" s="67"/>
    </row>
    <row r="111" spans="1:26" s="2" customFormat="1" ht="24.75" customHeight="1">
      <c r="A111" s="20">
        <v>25</v>
      </c>
      <c r="B111" s="77"/>
      <c r="C111" s="76"/>
      <c r="D111" s="21"/>
      <c r="E111" s="76"/>
      <c r="F111" s="22"/>
      <c r="G111" s="76"/>
      <c r="H111" s="22"/>
      <c r="I111" s="76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28"/>
      <c r="U111" s="29"/>
      <c r="V111" s="35"/>
      <c r="W111" s="35"/>
      <c r="X111" s="35"/>
      <c r="Y111" s="35"/>
      <c r="Z111" s="67"/>
    </row>
    <row r="112" spans="1:26" s="2" customFormat="1" ht="24.75" customHeight="1">
      <c r="A112" s="24">
        <v>26</v>
      </c>
      <c r="B112" s="77"/>
      <c r="C112" s="76"/>
      <c r="D112" s="21"/>
      <c r="E112" s="76"/>
      <c r="F112" s="22"/>
      <c r="G112" s="76"/>
      <c r="H112" s="22"/>
      <c r="I112" s="76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28"/>
      <c r="U112" s="29"/>
      <c r="V112" s="35"/>
      <c r="W112" s="35"/>
      <c r="X112" s="35"/>
      <c r="Y112" s="35"/>
      <c r="Z112" s="67"/>
    </row>
    <row r="113" spans="1:26" s="2" customFormat="1" ht="24.75" customHeight="1">
      <c r="A113" s="20">
        <v>27</v>
      </c>
      <c r="B113" s="77"/>
      <c r="C113" s="77"/>
      <c r="D113" s="77"/>
      <c r="E113" s="77"/>
      <c r="F113" s="77"/>
      <c r="G113" s="77"/>
      <c r="H113" s="77"/>
      <c r="I113" s="76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28"/>
      <c r="U113" s="29"/>
      <c r="V113" s="35"/>
      <c r="W113" s="35"/>
      <c r="X113" s="35"/>
      <c r="Y113" s="35"/>
      <c r="Z113" s="67"/>
    </row>
    <row r="114" spans="1:26" s="2" customFormat="1" ht="24.75" customHeight="1">
      <c r="A114" s="24">
        <v>28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28"/>
      <c r="U114" s="29"/>
      <c r="V114" s="35"/>
      <c r="W114" s="35"/>
      <c r="X114" s="35"/>
      <c r="Y114" s="35"/>
      <c r="Z114" s="67"/>
    </row>
    <row r="115" spans="1:26" s="2" customFormat="1" ht="24.75" customHeight="1">
      <c r="A115" s="20">
        <v>29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28"/>
      <c r="U115" s="29"/>
      <c r="V115" s="35"/>
      <c r="W115" s="35"/>
      <c r="X115" s="35"/>
      <c r="Y115" s="35"/>
      <c r="Z115" s="67"/>
    </row>
    <row r="116" spans="1:26" s="2" customFormat="1" ht="24.75" customHeight="1">
      <c r="A116" s="24">
        <v>30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28"/>
      <c r="U116" s="29"/>
      <c r="V116" s="35"/>
      <c r="W116" s="35"/>
      <c r="X116" s="35"/>
      <c r="Y116" s="35"/>
      <c r="Z116" s="67"/>
    </row>
    <row r="117" spans="1:26" s="2" customFormat="1" ht="24.75" customHeight="1">
      <c r="A117" s="20">
        <v>31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31"/>
      <c r="U117" s="32"/>
      <c r="V117" s="35"/>
      <c r="W117" s="35"/>
      <c r="X117" s="35"/>
      <c r="Y117" s="35"/>
      <c r="Z117" s="35"/>
    </row>
    <row r="118" spans="1:26" s="2" customFormat="1" ht="24.75" customHeight="1">
      <c r="A118" s="24">
        <v>32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31"/>
      <c r="U118" s="32"/>
      <c r="V118" s="35"/>
      <c r="W118" s="35"/>
      <c r="X118" s="35"/>
      <c r="Y118" s="35"/>
      <c r="Z118" s="35"/>
    </row>
    <row r="119" spans="1:26" s="2" customFormat="1" ht="24.75" customHeight="1" thickBot="1">
      <c r="A119" s="46">
        <v>33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"/>
      <c r="U119" s="9"/>
      <c r="V119" s="35"/>
      <c r="W119" s="35"/>
      <c r="X119" s="35"/>
      <c r="Y119" s="35"/>
      <c r="Z119" s="35"/>
    </row>
    <row r="120" spans="1:26" s="2" customFormat="1" ht="19.5" customHeight="1" thickBot="1">
      <c r="A120" s="109" t="s">
        <v>6</v>
      </c>
      <c r="B120" s="110"/>
      <c r="C120" s="111" t="s">
        <v>32</v>
      </c>
      <c r="D120" s="111"/>
      <c r="E120" s="111"/>
      <c r="F120" s="112"/>
      <c r="G120" s="80"/>
      <c r="H120" s="113"/>
      <c r="I120" s="114"/>
      <c r="J120" s="115" t="s">
        <v>29</v>
      </c>
      <c r="K120" s="116"/>
      <c r="L120" s="116"/>
      <c r="M120" s="116"/>
      <c r="N120" s="116"/>
      <c r="O120" s="116"/>
      <c r="P120" s="116"/>
      <c r="Q120" s="80"/>
      <c r="R120" s="80"/>
      <c r="S120" s="80"/>
      <c r="T120" s="34"/>
      <c r="U120" s="34"/>
      <c r="V120" s="35"/>
      <c r="W120" s="35"/>
      <c r="X120" s="35"/>
      <c r="Y120" s="35"/>
      <c r="Z120" s="35"/>
    </row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37.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35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34.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36.7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34.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33.7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35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35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36" customHeight="1"/>
    <row r="444" ht="23.25" customHeight="1"/>
    <row r="445" ht="23.25" customHeight="1"/>
    <row r="446" ht="23.25" customHeight="1"/>
    <row r="447" ht="23.25" customHeight="1"/>
    <row r="448" ht="23.25" customHeight="1"/>
    <row r="449" ht="33.7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5.5" customHeight="1"/>
    <row r="478" ht="23.25" customHeight="1"/>
    <row r="479" ht="34.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35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36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35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34.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34.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33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</sheetData>
  <sheetProtection/>
  <mergeCells count="75">
    <mergeCell ref="L85:M85"/>
    <mergeCell ref="N85:O85"/>
    <mergeCell ref="P85:Q85"/>
    <mergeCell ref="R85:S85"/>
    <mergeCell ref="T85:U85"/>
    <mergeCell ref="A120:B120"/>
    <mergeCell ref="C120:F120"/>
    <mergeCell ref="H120:I120"/>
    <mergeCell ref="J120:P120"/>
    <mergeCell ref="A85:A86"/>
    <mergeCell ref="B85:C85"/>
    <mergeCell ref="D85:E85"/>
    <mergeCell ref="F85:G85"/>
    <mergeCell ref="H85:I85"/>
    <mergeCell ref="J85:K85"/>
    <mergeCell ref="T81:U81"/>
    <mergeCell ref="A83:B83"/>
    <mergeCell ref="C83:E83"/>
    <mergeCell ref="F83:J83"/>
    <mergeCell ref="N83:O83"/>
    <mergeCell ref="P83:Q83"/>
    <mergeCell ref="T83:U83"/>
    <mergeCell ref="L45:M45"/>
    <mergeCell ref="N45:O45"/>
    <mergeCell ref="P45:Q45"/>
    <mergeCell ref="R45:S45"/>
    <mergeCell ref="T45:U45"/>
    <mergeCell ref="C80:F80"/>
    <mergeCell ref="H80:I80"/>
    <mergeCell ref="J80:P80"/>
    <mergeCell ref="A45:A46"/>
    <mergeCell ref="B45:C45"/>
    <mergeCell ref="D45:E45"/>
    <mergeCell ref="F45:G45"/>
    <mergeCell ref="H45:I45"/>
    <mergeCell ref="J45:K45"/>
    <mergeCell ref="H41:J41"/>
    <mergeCell ref="L41:N41"/>
    <mergeCell ref="T41:U41"/>
    <mergeCell ref="A43:B43"/>
    <mergeCell ref="C43:E43"/>
    <mergeCell ref="F43:J43"/>
    <mergeCell ref="N43:O43"/>
    <mergeCell ref="P43:Q43"/>
    <mergeCell ref="T43:U43"/>
    <mergeCell ref="J5:K5"/>
    <mergeCell ref="A81:E81"/>
    <mergeCell ref="H81:J81"/>
    <mergeCell ref="L81:N81"/>
    <mergeCell ref="A80:B80"/>
    <mergeCell ref="C40:F40"/>
    <mergeCell ref="H40:I40"/>
    <mergeCell ref="J40:P40"/>
    <mergeCell ref="A41:E41"/>
    <mergeCell ref="A40:B40"/>
    <mergeCell ref="P3:Q3"/>
    <mergeCell ref="Q40:U40"/>
    <mergeCell ref="P5:Q5"/>
    <mergeCell ref="R5:S5"/>
    <mergeCell ref="T5:U5"/>
    <mergeCell ref="A5:A6"/>
    <mergeCell ref="B5:C5"/>
    <mergeCell ref="D5:E5"/>
    <mergeCell ref="F5:G5"/>
    <mergeCell ref="H5:I5"/>
    <mergeCell ref="T3:U3"/>
    <mergeCell ref="A1:E1"/>
    <mergeCell ref="H1:J1"/>
    <mergeCell ref="L1:N1"/>
    <mergeCell ref="L5:M5"/>
    <mergeCell ref="N5:O5"/>
    <mergeCell ref="T1:U1"/>
    <mergeCell ref="A3:B3"/>
    <mergeCell ref="C3:J3"/>
    <mergeCell ref="N3:O3"/>
  </mergeCells>
  <printOptions/>
  <pageMargins left="0.7086614173228347" right="0.7086614173228347" top="1.23" bottom="1.25" header="0.31496062992125984" footer="0.31496062992125984"/>
  <pageSetup fitToHeight="1" fitToWidth="1" horizontalDpi="600" verticalDpi="600" orientation="portrait" paperSize="9" scale="66" r:id="rId1"/>
  <rowBreaks count="2" manualBreakCount="2">
    <brk id="37" max="20" man="1"/>
    <brk id="7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0"/>
  <sheetViews>
    <sheetView tabSelected="1" view="pageBreakPreview" zoomScaleSheetLayoutView="100" workbookViewId="0" topLeftCell="A1">
      <pane xSplit="5" topLeftCell="F1" activePane="topRight" state="frozen"/>
      <selection pane="topLeft" activeCell="A1" sqref="A1"/>
      <selection pane="topRight" activeCell="K12" sqref="K12"/>
    </sheetView>
  </sheetViews>
  <sheetFormatPr defaultColWidth="8.88671875" defaultRowHeight="13.5"/>
  <cols>
    <col min="1" max="2" width="5.3359375" style="1" customWidth="1"/>
    <col min="3" max="3" width="5.4453125" style="1" customWidth="1"/>
    <col min="4" max="4" width="5.3359375" style="1" customWidth="1"/>
    <col min="5" max="5" width="5.5546875" style="1" customWidth="1"/>
    <col min="6" max="7" width="5.6640625" style="1" customWidth="1"/>
    <col min="8" max="10" width="5.3359375" style="1" customWidth="1"/>
    <col min="11" max="11" width="5.4453125" style="1" customWidth="1"/>
    <col min="12" max="13" width="5.6640625" style="1" customWidth="1"/>
    <col min="14" max="20" width="5.3359375" style="1" customWidth="1"/>
    <col min="21" max="21" width="5.10546875" style="1" customWidth="1"/>
    <col min="22" max="22" width="7.5546875" style="1" bestFit="1" customWidth="1"/>
    <col min="23" max="23" width="14.6640625" style="1" customWidth="1"/>
    <col min="24" max="24" width="8.88671875" style="1" customWidth="1"/>
    <col min="25" max="25" width="7.21484375" style="1" customWidth="1"/>
    <col min="26" max="26" width="29.5546875" style="1" customWidth="1"/>
    <col min="27" max="16384" width="8.88671875" style="1" customWidth="1"/>
  </cols>
  <sheetData>
    <row r="1" spans="1:26" s="2" customFormat="1" ht="31.5" customHeight="1" thickBot="1">
      <c r="A1" s="84" t="s">
        <v>24</v>
      </c>
      <c r="B1" s="85"/>
      <c r="C1" s="85"/>
      <c r="D1" s="85"/>
      <c r="E1" s="86"/>
      <c r="F1" s="11"/>
      <c r="G1" s="11"/>
      <c r="H1" s="135" t="s">
        <v>9</v>
      </c>
      <c r="I1" s="136"/>
      <c r="J1" s="136"/>
      <c r="K1" s="12" t="s">
        <v>2</v>
      </c>
      <c r="L1" s="137" t="s">
        <v>10</v>
      </c>
      <c r="M1" s="137"/>
      <c r="N1" s="138"/>
      <c r="O1" s="13"/>
      <c r="P1" s="14"/>
      <c r="Q1" s="14"/>
      <c r="R1" s="14"/>
      <c r="S1" s="11"/>
      <c r="T1" s="92" t="s">
        <v>17</v>
      </c>
      <c r="U1" s="93"/>
      <c r="V1" s="64">
        <f>V3/V8</f>
        <v>0.006788038038038017</v>
      </c>
      <c r="W1" s="64">
        <f>W3/W8</f>
        <v>0.006912878787878765</v>
      </c>
      <c r="X1" s="38">
        <f>AVERAGE(V1,W1)</f>
        <v>0.006850458412958391</v>
      </c>
      <c r="Y1" s="39" t="s">
        <v>18</v>
      </c>
      <c r="Z1" s="40">
        <f>ROUND(X1*1440,0)/1440</f>
        <v>0.006944444444444444</v>
      </c>
    </row>
    <row r="2" spans="1:26" s="2" customFormat="1" ht="9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  <c r="P2" s="13"/>
      <c r="Q2" s="13"/>
      <c r="R2" s="11"/>
      <c r="S2" s="11"/>
      <c r="T2" s="15"/>
      <c r="U2" s="15"/>
      <c r="V2" s="64">
        <f>B21</f>
        <v>0.2361111111111111</v>
      </c>
      <c r="W2" s="64">
        <f>C7</f>
        <v>0.22569444444444445</v>
      </c>
      <c r="X2" s="1"/>
      <c r="Y2" s="1"/>
      <c r="Z2" s="3"/>
    </row>
    <row r="3" spans="1:26" s="2" customFormat="1" ht="19.5" customHeight="1" thickBot="1">
      <c r="A3" s="139" t="s">
        <v>3</v>
      </c>
      <c r="B3" s="140"/>
      <c r="C3" s="145" t="s">
        <v>21</v>
      </c>
      <c r="D3" s="146"/>
      <c r="E3" s="146"/>
      <c r="F3" s="146"/>
      <c r="G3" s="146"/>
      <c r="H3" s="146"/>
      <c r="I3" s="146"/>
      <c r="J3" s="146"/>
      <c r="K3" s="1"/>
      <c r="L3" s="1"/>
      <c r="M3" s="11"/>
      <c r="N3" s="141" t="s">
        <v>19</v>
      </c>
      <c r="O3" s="142"/>
      <c r="P3" s="143">
        <v>10</v>
      </c>
      <c r="Q3" s="144"/>
      <c r="R3" s="11"/>
      <c r="S3" s="16" t="s">
        <v>4</v>
      </c>
      <c r="T3" s="82">
        <v>0.049999999999999996</v>
      </c>
      <c r="U3" s="83"/>
      <c r="V3" s="64">
        <f>V4-V2</f>
        <v>0.7534722222222199</v>
      </c>
      <c r="W3" s="64">
        <f>W4-W2</f>
        <v>0.7604166666666641</v>
      </c>
      <c r="X3" s="1"/>
      <c r="Y3" s="1"/>
      <c r="Z3" s="3"/>
    </row>
    <row r="4" spans="1:26" s="2" customFormat="1" ht="9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5"/>
      <c r="U4" s="15"/>
      <c r="V4" s="64">
        <f>K28</f>
        <v>0.9895833333333309</v>
      </c>
      <c r="W4" s="64">
        <f>L19</f>
        <v>0.9861111111111085</v>
      </c>
      <c r="X4" s="1"/>
      <c r="Y4" s="1"/>
      <c r="Z4" s="3"/>
    </row>
    <row r="5" spans="1:26" s="2" customFormat="1" ht="19.5" customHeight="1">
      <c r="A5" s="131" t="s">
        <v>5</v>
      </c>
      <c r="B5" s="128">
        <v>1</v>
      </c>
      <c r="C5" s="128"/>
      <c r="D5" s="128">
        <v>2</v>
      </c>
      <c r="E5" s="128"/>
      <c r="F5" s="128">
        <v>3</v>
      </c>
      <c r="G5" s="128"/>
      <c r="H5" s="128">
        <v>4</v>
      </c>
      <c r="I5" s="128"/>
      <c r="J5" s="128">
        <v>5</v>
      </c>
      <c r="K5" s="128"/>
      <c r="L5" s="128">
        <v>6</v>
      </c>
      <c r="M5" s="128"/>
      <c r="N5" s="128">
        <v>7</v>
      </c>
      <c r="O5" s="128"/>
      <c r="P5" s="128">
        <v>8</v>
      </c>
      <c r="Q5" s="128"/>
      <c r="R5" s="128">
        <v>9</v>
      </c>
      <c r="S5" s="128"/>
      <c r="T5" s="105">
        <v>10</v>
      </c>
      <c r="U5" s="106"/>
      <c r="V5" s="38"/>
      <c r="W5" s="38"/>
      <c r="X5" s="1"/>
      <c r="Y5" s="1"/>
      <c r="Z5" s="3"/>
    </row>
    <row r="6" spans="1:26" s="2" customFormat="1" ht="19.5" customHeight="1">
      <c r="A6" s="132"/>
      <c r="B6" s="36" t="s">
        <v>9</v>
      </c>
      <c r="C6" s="36" t="s">
        <v>10</v>
      </c>
      <c r="D6" s="36" t="s">
        <v>9</v>
      </c>
      <c r="E6" s="36" t="s">
        <v>10</v>
      </c>
      <c r="F6" s="36" t="s">
        <v>9</v>
      </c>
      <c r="G6" s="36" t="s">
        <v>10</v>
      </c>
      <c r="H6" s="36" t="s">
        <v>9</v>
      </c>
      <c r="I6" s="36" t="s">
        <v>10</v>
      </c>
      <c r="J6" s="36" t="s">
        <v>9</v>
      </c>
      <c r="K6" s="36" t="s">
        <v>10</v>
      </c>
      <c r="L6" s="36" t="s">
        <v>9</v>
      </c>
      <c r="M6" s="36" t="s">
        <v>10</v>
      </c>
      <c r="N6" s="36" t="s">
        <v>9</v>
      </c>
      <c r="O6" s="36" t="s">
        <v>10</v>
      </c>
      <c r="P6" s="36" t="s">
        <v>9</v>
      </c>
      <c r="Q6" s="36" t="s">
        <v>10</v>
      </c>
      <c r="R6" s="17"/>
      <c r="S6" s="17"/>
      <c r="T6" s="18"/>
      <c r="U6" s="19"/>
      <c r="V6" s="1"/>
      <c r="W6" s="1"/>
      <c r="X6" s="1"/>
      <c r="Y6" s="1"/>
      <c r="Z6" s="3"/>
    </row>
    <row r="7" spans="1:27" s="2" customFormat="1" ht="26.25" customHeight="1">
      <c r="A7" s="55" t="s">
        <v>33</v>
      </c>
      <c r="B7" s="156" t="s">
        <v>22</v>
      </c>
      <c r="C7" s="157">
        <v>0.22569444444444445</v>
      </c>
      <c r="D7" s="156">
        <v>0.29374999999999984</v>
      </c>
      <c r="E7" s="156">
        <v>0.35069444444444414</v>
      </c>
      <c r="F7" s="156">
        <v>0.44305555555555487</v>
      </c>
      <c r="G7" s="156">
        <v>0.5145833333333326</v>
      </c>
      <c r="H7" s="156">
        <v>0.6111111111111098</v>
      </c>
      <c r="I7" s="156">
        <v>0.6715277777777765</v>
      </c>
      <c r="J7" s="156">
        <v>0.7513888888888871</v>
      </c>
      <c r="K7" s="156">
        <v>0.8159722222222204</v>
      </c>
      <c r="L7" s="156">
        <v>0.895833333333331</v>
      </c>
      <c r="M7" s="18"/>
      <c r="N7" s="5"/>
      <c r="O7" s="5"/>
      <c r="P7" s="5"/>
      <c r="Q7" s="5"/>
      <c r="R7" s="22"/>
      <c r="S7" s="22"/>
      <c r="T7" s="22"/>
      <c r="U7" s="23"/>
      <c r="V7" s="70">
        <f>COUNTA(B7:U39)</f>
        <v>221</v>
      </c>
      <c r="W7" s="71">
        <f>V7/18/2</f>
        <v>6.138888888888889</v>
      </c>
      <c r="X7" s="1"/>
      <c r="Y7" s="1"/>
      <c r="Z7" s="43"/>
      <c r="AA7" s="2" t="s">
        <v>23</v>
      </c>
    </row>
    <row r="8" spans="1:27" s="2" customFormat="1" ht="24.75" customHeight="1">
      <c r="A8" s="24">
        <v>2</v>
      </c>
      <c r="B8" s="158"/>
      <c r="C8" s="158">
        <v>0.23611111111111113</v>
      </c>
      <c r="D8" s="158">
        <v>0.30069444444444426</v>
      </c>
      <c r="E8" s="158">
        <v>0.35763888888888856</v>
      </c>
      <c r="F8" s="158">
        <v>0.4499999999999993</v>
      </c>
      <c r="G8" s="158">
        <v>0.5222222222222215</v>
      </c>
      <c r="H8" s="158">
        <v>0.6166666666666654</v>
      </c>
      <c r="I8" s="158">
        <v>0.6784722222222209</v>
      </c>
      <c r="J8" s="158">
        <v>0.7569444444444426</v>
      </c>
      <c r="K8" s="158">
        <v>0.8229166666666649</v>
      </c>
      <c r="L8" s="158">
        <v>0.9027777777777755</v>
      </c>
      <c r="M8" s="4"/>
      <c r="N8" s="5"/>
      <c r="O8" s="5"/>
      <c r="P8" s="5"/>
      <c r="Q8" s="5"/>
      <c r="R8" s="22"/>
      <c r="S8" s="22"/>
      <c r="T8" s="22"/>
      <c r="U8" s="23"/>
      <c r="V8" s="73">
        <f>COUNTA(B7:B39,D7:D39,F7:F39,H7:H39,J7:J39,L7:L39,N7:N39,P7:P39,R7:R39,T7:T39)</f>
        <v>111</v>
      </c>
      <c r="W8" s="73">
        <f>COUNTA(C7:C39,E7:E39,G7:G39,I7:I39,K7:K39,M7:M39,O7:O39,Q7:Q39,S7:S39,U7:U39)</f>
        <v>110</v>
      </c>
      <c r="X8" s="1"/>
      <c r="Y8" s="35">
        <f>(V8+W8)/2</f>
        <v>110.5</v>
      </c>
      <c r="Z8" s="3"/>
      <c r="AA8" s="2" t="s">
        <v>23</v>
      </c>
    </row>
    <row r="9" spans="1:27" s="2" customFormat="1" ht="24.75" customHeight="1">
      <c r="A9" s="24">
        <v>3</v>
      </c>
      <c r="B9" s="158"/>
      <c r="C9" s="158">
        <v>0.2465277777777778</v>
      </c>
      <c r="D9" s="158">
        <v>0.30694444444444424</v>
      </c>
      <c r="E9" s="158">
        <v>0.364583333333333</v>
      </c>
      <c r="F9" s="158">
        <v>0.45763888888888815</v>
      </c>
      <c r="G9" s="158">
        <v>0.5298611111111103</v>
      </c>
      <c r="H9" s="158">
        <v>0.6222222222222209</v>
      </c>
      <c r="I9" s="158">
        <v>0.6854166666666653</v>
      </c>
      <c r="J9" s="158">
        <v>0.7624999999999982</v>
      </c>
      <c r="K9" s="158">
        <v>0.8298611111111093</v>
      </c>
      <c r="L9" s="158">
        <v>0.9097222222222199</v>
      </c>
      <c r="M9" s="4"/>
      <c r="N9" s="5"/>
      <c r="O9" s="5"/>
      <c r="P9" s="5"/>
      <c r="Q9" s="5"/>
      <c r="R9" s="22"/>
      <c r="S9" s="22"/>
      <c r="T9" s="22"/>
      <c r="U9" s="23"/>
      <c r="V9" s="1"/>
      <c r="W9" s="1"/>
      <c r="X9" s="1"/>
      <c r="Y9" s="35" t="s">
        <v>20</v>
      </c>
      <c r="Z9" s="3"/>
      <c r="AA9" s="2" t="s">
        <v>23</v>
      </c>
    </row>
    <row r="10" spans="1:27" s="2" customFormat="1" ht="24.75" customHeight="1">
      <c r="A10" s="24">
        <v>4</v>
      </c>
      <c r="B10" s="158"/>
      <c r="C10" s="158">
        <v>0.2555555555555556</v>
      </c>
      <c r="D10" s="158">
        <v>0.31388888888888866</v>
      </c>
      <c r="E10" s="158">
        <v>0.3715277777777774</v>
      </c>
      <c r="F10" s="158">
        <v>0.465277777777777</v>
      </c>
      <c r="G10" s="158">
        <v>0.5374999999999992</v>
      </c>
      <c r="H10" s="158">
        <v>0.6277777777777764</v>
      </c>
      <c r="I10" s="158">
        <v>0.6923611111111098</v>
      </c>
      <c r="J10" s="158">
        <v>0.7680555555555537</v>
      </c>
      <c r="K10" s="158">
        <v>0.8368055555555537</v>
      </c>
      <c r="L10" s="158">
        <v>0.9166666666666643</v>
      </c>
      <c r="M10" s="4"/>
      <c r="N10" s="5"/>
      <c r="O10" s="5"/>
      <c r="P10" s="5"/>
      <c r="Q10" s="5"/>
      <c r="R10" s="22"/>
      <c r="S10" s="22"/>
      <c r="T10" s="22"/>
      <c r="U10" s="23"/>
      <c r="V10" s="45">
        <f>P8-N24</f>
        <v>0</v>
      </c>
      <c r="W10" s="45">
        <f>O20-O18</f>
        <v>0</v>
      </c>
      <c r="X10" s="1"/>
      <c r="Y10" s="1"/>
      <c r="Z10" s="3"/>
      <c r="AA10" s="2" t="s">
        <v>23</v>
      </c>
    </row>
    <row r="11" spans="1:27" s="2" customFormat="1" ht="24.75" customHeight="1">
      <c r="A11" s="24">
        <v>5</v>
      </c>
      <c r="B11" s="158"/>
      <c r="C11" s="158">
        <v>0.2625</v>
      </c>
      <c r="D11" s="158">
        <v>0.32013888888888864</v>
      </c>
      <c r="E11" s="158">
        <v>0.3784722222222218</v>
      </c>
      <c r="F11" s="158">
        <v>0.4729166666666659</v>
      </c>
      <c r="G11" s="158">
        <v>0.5451388888888881</v>
      </c>
      <c r="H11" s="158">
        <v>0.633333333333332</v>
      </c>
      <c r="I11" s="158">
        <v>0.6993055555555542</v>
      </c>
      <c r="J11" s="158">
        <v>0.7736111111111093</v>
      </c>
      <c r="K11" s="158">
        <v>0.8430555555555537</v>
      </c>
      <c r="L11" s="158">
        <v>0.9249999999999976</v>
      </c>
      <c r="M11" s="4"/>
      <c r="N11" s="5"/>
      <c r="O11" s="5"/>
      <c r="P11" s="5"/>
      <c r="Q11" s="5"/>
      <c r="R11" s="22"/>
      <c r="S11" s="22"/>
      <c r="T11" s="22"/>
      <c r="U11" s="23"/>
      <c r="V11" s="45">
        <f>P9-P8</f>
        <v>0</v>
      </c>
      <c r="W11" s="45">
        <f>O21-O20</f>
        <v>0</v>
      </c>
      <c r="X11" s="1"/>
      <c r="Y11" s="1"/>
      <c r="Z11" s="3"/>
      <c r="AA11" s="2" t="s">
        <v>23</v>
      </c>
    </row>
    <row r="12" spans="1:27" s="2" customFormat="1" ht="24.75" customHeight="1">
      <c r="A12" s="24">
        <v>6</v>
      </c>
      <c r="B12" s="158"/>
      <c r="C12" s="158">
        <v>0.26944444444444443</v>
      </c>
      <c r="D12" s="158">
        <v>0.32708333333333306</v>
      </c>
      <c r="E12" s="158">
        <v>0.38541666666666624</v>
      </c>
      <c r="F12" s="158">
        <v>0.48055555555555474</v>
      </c>
      <c r="G12" s="158">
        <v>0.5527777777777769</v>
      </c>
      <c r="H12" s="158">
        <v>0.6388888888888875</v>
      </c>
      <c r="I12" s="158">
        <v>0.7062499999999986</v>
      </c>
      <c r="J12" s="158">
        <v>0.7798611111111092</v>
      </c>
      <c r="K12" s="158">
        <v>0.8506944444444425</v>
      </c>
      <c r="L12" s="158">
        <v>0.9333333333333309</v>
      </c>
      <c r="M12" s="4"/>
      <c r="N12" s="5"/>
      <c r="O12" s="5"/>
      <c r="P12" s="5"/>
      <c r="Q12" s="5"/>
      <c r="R12" s="22"/>
      <c r="S12" s="22"/>
      <c r="T12" s="22"/>
      <c r="U12" s="23"/>
      <c r="V12" s="45">
        <f aca="true" t="shared" si="0" ref="V12:V20">P10-P9</f>
        <v>0</v>
      </c>
      <c r="W12" s="45">
        <f>O22-O21</f>
        <v>0</v>
      </c>
      <c r="X12" s="1"/>
      <c r="Y12" s="1"/>
      <c r="Z12" s="3"/>
      <c r="AA12" s="2" t="s">
        <v>23</v>
      </c>
    </row>
    <row r="13" spans="1:27" s="2" customFormat="1" ht="24.75" customHeight="1">
      <c r="A13" s="24">
        <v>7</v>
      </c>
      <c r="B13" s="158"/>
      <c r="C13" s="158">
        <v>0.2756944444444444</v>
      </c>
      <c r="D13" s="158">
        <v>0.33333333333333304</v>
      </c>
      <c r="E13" s="158">
        <v>0.39236111111111066</v>
      </c>
      <c r="F13" s="158">
        <v>0.4881944444444436</v>
      </c>
      <c r="G13" s="158">
        <v>0.5604166666666658</v>
      </c>
      <c r="H13" s="158">
        <v>0.644444444444443</v>
      </c>
      <c r="I13" s="158">
        <v>0.7124999999999986</v>
      </c>
      <c r="J13" s="158">
        <v>0.7861111111111092</v>
      </c>
      <c r="K13" s="158">
        <v>0.857638888888887</v>
      </c>
      <c r="L13" s="158">
        <v>0.9416666666666642</v>
      </c>
      <c r="M13" s="4"/>
      <c r="N13" s="5"/>
      <c r="O13" s="5"/>
      <c r="P13" s="5"/>
      <c r="Q13" s="5"/>
      <c r="R13" s="22"/>
      <c r="S13" s="22"/>
      <c r="T13" s="22"/>
      <c r="U13" s="23"/>
      <c r="V13" s="45">
        <f t="shared" si="0"/>
        <v>0</v>
      </c>
      <c r="W13" s="45">
        <f>O23-O22</f>
        <v>0</v>
      </c>
      <c r="X13" s="1"/>
      <c r="Y13" s="1"/>
      <c r="Z13" s="3"/>
      <c r="AA13" s="2" t="s">
        <v>23</v>
      </c>
    </row>
    <row r="14" spans="1:27" s="2" customFormat="1" ht="24.75" customHeight="1">
      <c r="A14" s="24">
        <v>8</v>
      </c>
      <c r="B14" s="158"/>
      <c r="C14" s="158">
        <v>0.28124999999999994</v>
      </c>
      <c r="D14" s="158">
        <v>0.339583333333333</v>
      </c>
      <c r="E14" s="158">
        <v>0.3993055555555551</v>
      </c>
      <c r="F14" s="158">
        <v>0.49583333333333246</v>
      </c>
      <c r="G14" s="158">
        <v>0.5673611111111102</v>
      </c>
      <c r="H14" s="158">
        <v>0.6513888888888875</v>
      </c>
      <c r="I14" s="158">
        <v>0.7187499999999986</v>
      </c>
      <c r="J14" s="158">
        <v>0.7923611111111092</v>
      </c>
      <c r="K14" s="158">
        <v>0.8645833333333314</v>
      </c>
      <c r="L14" s="158">
        <v>0.9499999999999975</v>
      </c>
      <c r="M14" s="4"/>
      <c r="N14" s="5"/>
      <c r="O14" s="5"/>
      <c r="P14" s="5"/>
      <c r="Q14" s="5"/>
      <c r="R14" s="22"/>
      <c r="S14" s="22"/>
      <c r="T14" s="22"/>
      <c r="U14" s="23"/>
      <c r="V14" s="45">
        <f t="shared" si="0"/>
        <v>0</v>
      </c>
      <c r="W14" s="45">
        <f>O24-O23</f>
        <v>0</v>
      </c>
      <c r="X14" s="1"/>
      <c r="Y14" s="1"/>
      <c r="Z14" s="3"/>
      <c r="AA14" s="2" t="s">
        <v>23</v>
      </c>
    </row>
    <row r="15" spans="1:27" s="2" customFormat="1" ht="24.75" customHeight="1">
      <c r="A15" s="24">
        <v>9</v>
      </c>
      <c r="B15" s="158"/>
      <c r="C15" s="158">
        <v>0.28611111111111104</v>
      </c>
      <c r="D15" s="158">
        <v>0.345833333333333</v>
      </c>
      <c r="E15" s="158">
        <v>0.4062499999999995</v>
      </c>
      <c r="F15" s="158">
        <v>0.5034722222222213</v>
      </c>
      <c r="G15" s="158">
        <v>0.5743055555555546</v>
      </c>
      <c r="H15" s="158">
        <v>0.6583333333333319</v>
      </c>
      <c r="I15" s="158">
        <v>0.7249999999999985</v>
      </c>
      <c r="J15" s="158">
        <v>0.7986111111111092</v>
      </c>
      <c r="K15" s="158">
        <v>0.8715277777777758</v>
      </c>
      <c r="L15" s="158">
        <v>0.9583333333333308</v>
      </c>
      <c r="M15" s="4"/>
      <c r="N15" s="5"/>
      <c r="O15" s="5"/>
      <c r="P15" s="5"/>
      <c r="Q15" s="5"/>
      <c r="R15" s="22"/>
      <c r="S15" s="22"/>
      <c r="T15" s="22"/>
      <c r="U15" s="23"/>
      <c r="V15" s="45">
        <f t="shared" si="0"/>
        <v>0</v>
      </c>
      <c r="W15" s="45">
        <f>Q8-O24</f>
        <v>0</v>
      </c>
      <c r="X15" s="1"/>
      <c r="Y15" s="1"/>
      <c r="Z15" s="3"/>
      <c r="AA15" s="2" t="s">
        <v>23</v>
      </c>
    </row>
    <row r="16" spans="1:27" s="2" customFormat="1" ht="24.75" customHeight="1">
      <c r="A16" s="24">
        <v>10</v>
      </c>
      <c r="B16" s="158"/>
      <c r="C16" s="158">
        <v>0.2902777777777777</v>
      </c>
      <c r="D16" s="158">
        <v>0.3527777777777774</v>
      </c>
      <c r="E16" s="158">
        <v>0.4131944444444439</v>
      </c>
      <c r="F16" s="158">
        <v>0.5111111111111102</v>
      </c>
      <c r="G16" s="158">
        <v>0.581249999999999</v>
      </c>
      <c r="H16" s="158">
        <v>0.6652777777777763</v>
      </c>
      <c r="I16" s="158">
        <v>0.7312499999999985</v>
      </c>
      <c r="J16" s="158">
        <v>0.8055555555555536</v>
      </c>
      <c r="K16" s="158">
        <v>0.8784722222222202</v>
      </c>
      <c r="L16" s="158">
        <v>0.9652777777777752</v>
      </c>
      <c r="M16" s="4"/>
      <c r="N16" s="5"/>
      <c r="O16" s="5"/>
      <c r="P16" s="5"/>
      <c r="Q16" s="5"/>
      <c r="R16" s="22"/>
      <c r="S16" s="22"/>
      <c r="T16" s="22"/>
      <c r="U16" s="23"/>
      <c r="V16" s="45">
        <f t="shared" si="0"/>
        <v>0</v>
      </c>
      <c r="W16" s="45">
        <f>Q9-Q8</f>
        <v>0</v>
      </c>
      <c r="X16" s="1"/>
      <c r="Y16" s="1"/>
      <c r="Z16" s="3"/>
      <c r="AA16" s="2" t="s">
        <v>23</v>
      </c>
    </row>
    <row r="17" spans="1:27" s="2" customFormat="1" ht="24.75" customHeight="1">
      <c r="A17" s="24">
        <v>11</v>
      </c>
      <c r="B17" s="158"/>
      <c r="C17" s="158">
        <v>0.2937499999999999</v>
      </c>
      <c r="D17" s="158">
        <v>0.35972222222222183</v>
      </c>
      <c r="E17" s="158">
        <v>0.4208333333333328</v>
      </c>
      <c r="F17" s="158">
        <v>0.518749999999999</v>
      </c>
      <c r="G17" s="158">
        <v>0.5881944444444435</v>
      </c>
      <c r="H17" s="158">
        <v>0.6722222222222207</v>
      </c>
      <c r="I17" s="158">
        <v>0.7374999999999985</v>
      </c>
      <c r="J17" s="158">
        <v>0.812499999999998</v>
      </c>
      <c r="K17" s="158">
        <v>0.8854166666666646</v>
      </c>
      <c r="L17" s="158">
        <v>0.9722222222222197</v>
      </c>
      <c r="M17" s="4"/>
      <c r="N17" s="5"/>
      <c r="O17" s="5"/>
      <c r="P17" s="5"/>
      <c r="Q17" s="5"/>
      <c r="R17" s="22"/>
      <c r="S17" s="22"/>
      <c r="T17" s="22"/>
      <c r="U17" s="23"/>
      <c r="V17" s="45">
        <f t="shared" si="0"/>
        <v>0</v>
      </c>
      <c r="W17" s="45">
        <f aca="true" t="shared" si="1" ref="W17:W24">Q10-Q9</f>
        <v>0</v>
      </c>
      <c r="X17" s="1"/>
      <c r="Y17" s="1"/>
      <c r="Z17" s="3"/>
      <c r="AA17" s="2" t="s">
        <v>23</v>
      </c>
    </row>
    <row r="18" spans="1:27" s="2" customFormat="1" ht="24.75" customHeight="1">
      <c r="A18" s="24">
        <v>12</v>
      </c>
      <c r="B18" s="158"/>
      <c r="C18" s="158">
        <v>0.2972222222222221</v>
      </c>
      <c r="D18" s="158">
        <v>0.36666666666666625</v>
      </c>
      <c r="E18" s="158">
        <v>0.42847222222222164</v>
      </c>
      <c r="F18" s="158">
        <v>0.5263888888888879</v>
      </c>
      <c r="G18" s="158">
        <v>0.5951388888888879</v>
      </c>
      <c r="H18" s="158">
        <v>0.6798611111111096</v>
      </c>
      <c r="I18" s="158">
        <v>0.743055555555554</v>
      </c>
      <c r="J18" s="158">
        <v>0.8194444444444424</v>
      </c>
      <c r="K18" s="158">
        <v>0.892361111111109</v>
      </c>
      <c r="L18" s="158">
        <v>0.9791666666666641</v>
      </c>
      <c r="M18" s="4"/>
      <c r="N18" s="5"/>
      <c r="O18" s="5"/>
      <c r="P18" s="5"/>
      <c r="Q18" s="5"/>
      <c r="R18" s="22"/>
      <c r="S18" s="22"/>
      <c r="T18" s="22"/>
      <c r="U18" s="23"/>
      <c r="V18" s="45">
        <f t="shared" si="0"/>
        <v>0</v>
      </c>
      <c r="W18" s="45">
        <f t="shared" si="1"/>
        <v>0</v>
      </c>
      <c r="X18" s="1"/>
      <c r="Y18" s="1"/>
      <c r="Z18" s="3"/>
      <c r="AA18" s="2" t="s">
        <v>23</v>
      </c>
    </row>
    <row r="19" spans="1:27" s="2" customFormat="1" ht="24.75" customHeight="1">
      <c r="A19" s="24">
        <v>13</v>
      </c>
      <c r="B19" s="158"/>
      <c r="C19" s="158">
        <v>0.3006944444444443</v>
      </c>
      <c r="D19" s="158">
        <v>0.37361111111111067</v>
      </c>
      <c r="E19" s="158">
        <v>0.4361111111111105</v>
      </c>
      <c r="F19" s="158">
        <v>0.5340277777777768</v>
      </c>
      <c r="G19" s="158">
        <v>0.6020833333333323</v>
      </c>
      <c r="H19" s="158">
        <v>0.6874999999999984</v>
      </c>
      <c r="I19" s="158">
        <v>0.7486111111111096</v>
      </c>
      <c r="J19" s="158">
        <v>0.8263888888888868</v>
      </c>
      <c r="K19" s="158">
        <v>0.8993055555555535</v>
      </c>
      <c r="L19" s="158">
        <v>0.9861111111111085</v>
      </c>
      <c r="M19" s="4"/>
      <c r="N19" s="4"/>
      <c r="O19" s="5"/>
      <c r="P19" s="5"/>
      <c r="Q19" s="5"/>
      <c r="R19" s="22"/>
      <c r="S19" s="22"/>
      <c r="T19" s="22"/>
      <c r="U19" s="23"/>
      <c r="V19" s="45">
        <f t="shared" si="0"/>
        <v>0</v>
      </c>
      <c r="W19" s="45">
        <f t="shared" si="1"/>
        <v>0</v>
      </c>
      <c r="X19" s="1"/>
      <c r="Y19" s="1"/>
      <c r="Z19" s="3"/>
      <c r="AA19" s="2" t="s">
        <v>23</v>
      </c>
    </row>
    <row r="20" spans="1:26" s="2" customFormat="1" ht="24.75" customHeight="1">
      <c r="A20" s="24">
        <v>14</v>
      </c>
      <c r="B20" s="158">
        <v>0.22916666666666666</v>
      </c>
      <c r="C20" s="158">
        <v>0.30416666666666653</v>
      </c>
      <c r="D20" s="158">
        <v>0.3805555555555551</v>
      </c>
      <c r="E20" s="158">
        <v>0.44374999999999937</v>
      </c>
      <c r="F20" s="158">
        <v>0.5416666666666656</v>
      </c>
      <c r="G20" s="158">
        <v>0.6090277777777767</v>
      </c>
      <c r="H20" s="158">
        <v>0.6951388888888873</v>
      </c>
      <c r="I20" s="158">
        <v>0.7548611111111095</v>
      </c>
      <c r="J20" s="158">
        <v>0.8333333333333313</v>
      </c>
      <c r="K20" s="158">
        <v>0.9062499999999979</v>
      </c>
      <c r="L20" s="158"/>
      <c r="M20" s="4"/>
      <c r="N20" s="4"/>
      <c r="O20" s="5"/>
      <c r="P20" s="5"/>
      <c r="Q20" s="5"/>
      <c r="R20" s="22"/>
      <c r="S20" s="22"/>
      <c r="T20" s="22"/>
      <c r="U20" s="23"/>
      <c r="V20" s="45">
        <f t="shared" si="0"/>
        <v>0</v>
      </c>
      <c r="W20" s="45">
        <f t="shared" si="1"/>
        <v>0</v>
      </c>
      <c r="X20" s="1"/>
      <c r="Y20" s="1"/>
      <c r="Z20" s="3"/>
    </row>
    <row r="21" spans="1:26" s="2" customFormat="1" ht="24.75" customHeight="1">
      <c r="A21" s="24">
        <v>15</v>
      </c>
      <c r="B21" s="158">
        <v>0.2361111111111111</v>
      </c>
      <c r="C21" s="158">
        <v>0.30763888888888874</v>
      </c>
      <c r="D21" s="158">
        <v>0.3874999999999995</v>
      </c>
      <c r="E21" s="158">
        <v>0.4520833333333327</v>
      </c>
      <c r="F21" s="158">
        <v>0.5493055555555545</v>
      </c>
      <c r="G21" s="158">
        <v>0.6159722222222211</v>
      </c>
      <c r="H21" s="158">
        <v>0.7027777777777762</v>
      </c>
      <c r="I21" s="158">
        <v>0.7611111111111095</v>
      </c>
      <c r="J21" s="158">
        <v>0.8402777777777757</v>
      </c>
      <c r="K21" s="158">
        <v>0.9131944444444423</v>
      </c>
      <c r="L21" s="158"/>
      <c r="M21" s="4"/>
      <c r="N21" s="4"/>
      <c r="O21" s="5"/>
      <c r="P21" s="5"/>
      <c r="Q21" s="5"/>
      <c r="R21" s="22"/>
      <c r="S21" s="22"/>
      <c r="T21" s="22"/>
      <c r="U21" s="23"/>
      <c r="V21" s="45"/>
      <c r="W21" s="45">
        <f t="shared" si="1"/>
        <v>0</v>
      </c>
      <c r="X21" s="1"/>
      <c r="Y21" s="1"/>
      <c r="Z21" s="3"/>
    </row>
    <row r="22" spans="1:25" s="2" customFormat="1" ht="32.25" customHeight="1">
      <c r="A22" s="24">
        <v>16</v>
      </c>
      <c r="B22" s="158">
        <v>0.24305555555555555</v>
      </c>
      <c r="C22" s="158">
        <v>0.31111111111111095</v>
      </c>
      <c r="D22" s="158">
        <v>0.39444444444444393</v>
      </c>
      <c r="E22" s="158">
        <v>0.4597222222222216</v>
      </c>
      <c r="F22" s="158">
        <v>0.5569444444444434</v>
      </c>
      <c r="G22" s="158">
        <v>0.6229166666666656</v>
      </c>
      <c r="H22" s="158">
        <v>0.7097222222222206</v>
      </c>
      <c r="I22" s="158">
        <v>0.7673611111111095</v>
      </c>
      <c r="J22" s="158">
        <v>0.8472222222222201</v>
      </c>
      <c r="K22" s="158">
        <v>0.9236111111111089</v>
      </c>
      <c r="L22" s="158"/>
      <c r="M22" s="4"/>
      <c r="N22" s="4"/>
      <c r="O22" s="5"/>
      <c r="P22" s="5"/>
      <c r="Q22" s="5"/>
      <c r="R22" s="22"/>
      <c r="S22" s="22"/>
      <c r="T22" s="22"/>
      <c r="U22" s="23"/>
      <c r="V22" s="45"/>
      <c r="W22" s="45">
        <f t="shared" si="1"/>
        <v>0</v>
      </c>
      <c r="X22" s="1"/>
      <c r="Y22" s="1"/>
    </row>
    <row r="23" spans="1:25" s="2" customFormat="1" ht="27.75" customHeight="1">
      <c r="A23" s="55" t="s">
        <v>34</v>
      </c>
      <c r="B23" s="156">
        <v>0.25</v>
      </c>
      <c r="C23" s="156">
        <v>0.3152777777777776</v>
      </c>
      <c r="D23" s="156">
        <v>0.40138888888888835</v>
      </c>
      <c r="E23" s="156">
        <v>0.46736111111111045</v>
      </c>
      <c r="F23" s="156">
        <v>0.5652777777777767</v>
      </c>
      <c r="G23" s="156">
        <v>0.62986111111111</v>
      </c>
      <c r="H23" s="156">
        <v>0.716666666666665</v>
      </c>
      <c r="I23" s="156">
        <v>0.7743055555555539</v>
      </c>
      <c r="J23" s="156">
        <v>0.8541666666666645</v>
      </c>
      <c r="K23" s="156">
        <v>0.9374999999999978</v>
      </c>
      <c r="L23" s="158"/>
      <c r="M23" s="4"/>
      <c r="N23" s="4"/>
      <c r="O23" s="5"/>
      <c r="P23" s="5"/>
      <c r="Q23" s="5"/>
      <c r="R23" s="22"/>
      <c r="S23" s="22"/>
      <c r="T23" s="22"/>
      <c r="U23" s="23"/>
      <c r="V23" s="1"/>
      <c r="W23" s="45">
        <f t="shared" si="1"/>
        <v>0</v>
      </c>
      <c r="X23" s="1"/>
      <c r="Y23" s="1"/>
    </row>
    <row r="24" spans="1:25" s="2" customFormat="1" ht="27.75" customHeight="1">
      <c r="A24" s="24">
        <v>18</v>
      </c>
      <c r="B24" s="158">
        <v>0.2569444444444444</v>
      </c>
      <c r="C24" s="158">
        <v>0.31944444444444425</v>
      </c>
      <c r="D24" s="158">
        <v>0.40833333333333277</v>
      </c>
      <c r="E24" s="158">
        <v>0.4749999999999993</v>
      </c>
      <c r="F24" s="158">
        <v>0.57361111111111</v>
      </c>
      <c r="G24" s="158">
        <v>0.6368055555555544</v>
      </c>
      <c r="H24" s="158">
        <v>0.722916666666665</v>
      </c>
      <c r="I24" s="158">
        <v>0.7812499999999983</v>
      </c>
      <c r="J24" s="158">
        <v>0.8611111111111089</v>
      </c>
      <c r="K24" s="158">
        <v>0.9513888888888866</v>
      </c>
      <c r="L24" s="158"/>
      <c r="M24" s="4"/>
      <c r="N24" s="4"/>
      <c r="O24" s="5"/>
      <c r="P24" s="5"/>
      <c r="Q24" s="5"/>
      <c r="R24" s="22"/>
      <c r="S24" s="22"/>
      <c r="T24" s="22"/>
      <c r="U24" s="23"/>
      <c r="V24" s="1"/>
      <c r="W24" s="45">
        <f t="shared" si="1"/>
        <v>0</v>
      </c>
      <c r="X24" s="1"/>
      <c r="Y24" s="1"/>
    </row>
    <row r="25" spans="1:26" s="2" customFormat="1" ht="24.75" customHeight="1">
      <c r="A25" s="24">
        <v>19</v>
      </c>
      <c r="B25" s="158">
        <v>0.2645833333333333</v>
      </c>
      <c r="C25" s="158">
        <v>0.32430555555555535</v>
      </c>
      <c r="D25" s="158">
        <v>0.4152777777777772</v>
      </c>
      <c r="E25" s="158">
        <v>0.4826388888888882</v>
      </c>
      <c r="F25" s="158">
        <v>0.5819444444444433</v>
      </c>
      <c r="G25" s="158">
        <v>0.6437499999999988</v>
      </c>
      <c r="H25" s="158">
        <v>0.729166666666665</v>
      </c>
      <c r="I25" s="158">
        <v>0.7881944444444428</v>
      </c>
      <c r="J25" s="158">
        <v>0.8680555555555534</v>
      </c>
      <c r="K25" s="158">
        <v>0.9652777777777755</v>
      </c>
      <c r="L25" s="158"/>
      <c r="M25" s="22"/>
      <c r="N25" s="22"/>
      <c r="O25" s="22"/>
      <c r="P25" s="22"/>
      <c r="Q25" s="22"/>
      <c r="R25" s="22"/>
      <c r="S25" s="22"/>
      <c r="T25" s="22"/>
      <c r="U25" s="23"/>
      <c r="V25" s="1"/>
      <c r="W25" s="45">
        <f>Q18-Q17</f>
        <v>0</v>
      </c>
      <c r="X25" s="1"/>
      <c r="Y25" s="1"/>
      <c r="Z25" s="3"/>
    </row>
    <row r="26" spans="1:26" s="2" customFormat="1" ht="24.75" customHeight="1">
      <c r="A26" s="24">
        <v>20</v>
      </c>
      <c r="B26" s="158">
        <v>0.27222222222222214</v>
      </c>
      <c r="C26" s="158">
        <v>0.3305555555555553</v>
      </c>
      <c r="D26" s="158">
        <v>0.4222222222222216</v>
      </c>
      <c r="E26" s="158">
        <v>0.49027777777777704</v>
      </c>
      <c r="F26" s="158">
        <v>0.5902777777777766</v>
      </c>
      <c r="G26" s="158">
        <v>0.6506944444444432</v>
      </c>
      <c r="H26" s="158">
        <v>0.7347222222222205</v>
      </c>
      <c r="I26" s="158">
        <v>0.7951388888888872</v>
      </c>
      <c r="J26" s="158">
        <v>0.8749999999999978</v>
      </c>
      <c r="K26" s="158">
        <v>0.9756944444444421</v>
      </c>
      <c r="L26" s="158"/>
      <c r="M26" s="22"/>
      <c r="N26" s="22"/>
      <c r="O26" s="22"/>
      <c r="P26" s="22"/>
      <c r="Q26" s="22"/>
      <c r="R26" s="22"/>
      <c r="S26" s="22"/>
      <c r="T26" s="22"/>
      <c r="U26" s="23"/>
      <c r="V26" s="1"/>
      <c r="W26" s="45"/>
      <c r="X26" s="1"/>
      <c r="Y26" s="1"/>
      <c r="Z26" s="3"/>
    </row>
    <row r="27" spans="1:26" s="2" customFormat="1" ht="24.75" customHeight="1">
      <c r="A27" s="24">
        <v>21</v>
      </c>
      <c r="B27" s="158">
        <v>0.279861111111111</v>
      </c>
      <c r="C27" s="158">
        <v>0.3368055555555553</v>
      </c>
      <c r="D27" s="158">
        <v>0.42916666666666603</v>
      </c>
      <c r="E27" s="158">
        <v>0.4986111111111104</v>
      </c>
      <c r="F27" s="158">
        <v>0.5986111111111099</v>
      </c>
      <c r="G27" s="158">
        <v>0.6576388888888877</v>
      </c>
      <c r="H27" s="158">
        <v>0.740277777777776</v>
      </c>
      <c r="I27" s="158">
        <v>0.8020833333333316</v>
      </c>
      <c r="J27" s="158">
        <v>0.8819444444444422</v>
      </c>
      <c r="K27" s="158">
        <v>0.9826388888888865</v>
      </c>
      <c r="L27" s="158"/>
      <c r="M27" s="22"/>
      <c r="N27" s="22"/>
      <c r="O27" s="22"/>
      <c r="P27" s="22"/>
      <c r="Q27" s="22"/>
      <c r="R27" s="22"/>
      <c r="S27" s="22"/>
      <c r="T27" s="22"/>
      <c r="U27" s="23"/>
      <c r="V27" s="1"/>
      <c r="W27" s="45"/>
      <c r="X27" s="1"/>
      <c r="Y27" s="1"/>
      <c r="Z27" s="3"/>
    </row>
    <row r="28" spans="1:26" s="2" customFormat="1" ht="24.75" customHeight="1">
      <c r="A28" s="24">
        <v>22</v>
      </c>
      <c r="B28" s="158">
        <v>0.2868055555555554</v>
      </c>
      <c r="C28" s="158">
        <v>0.3437499999999997</v>
      </c>
      <c r="D28" s="158">
        <v>0.43611111111111045</v>
      </c>
      <c r="E28" s="158">
        <v>0.5069444444444438</v>
      </c>
      <c r="F28" s="158">
        <v>0.6055555555555543</v>
      </c>
      <c r="G28" s="158">
        <v>0.6645833333333321</v>
      </c>
      <c r="H28" s="158">
        <v>0.7458333333333316</v>
      </c>
      <c r="I28" s="158">
        <v>0.809027777777776</v>
      </c>
      <c r="J28" s="158">
        <v>0.8888888888888866</v>
      </c>
      <c r="K28" s="158">
        <v>0.9895833333333309</v>
      </c>
      <c r="L28" s="158"/>
      <c r="M28" s="22"/>
      <c r="N28" s="22"/>
      <c r="O28" s="22"/>
      <c r="P28" s="22"/>
      <c r="Q28" s="22"/>
      <c r="R28" s="22"/>
      <c r="S28" s="22"/>
      <c r="T28" s="22"/>
      <c r="U28" s="23"/>
      <c r="V28" s="1"/>
      <c r="W28" s="45"/>
      <c r="X28" s="1"/>
      <c r="Y28" s="1"/>
      <c r="Z28" s="3"/>
    </row>
    <row r="29" spans="1:26" s="2" customFormat="1" ht="24.75" customHeight="1">
      <c r="A29" s="20">
        <v>23</v>
      </c>
      <c r="B29" s="159"/>
      <c r="C29" s="160"/>
      <c r="D29" s="161"/>
      <c r="E29" s="160"/>
      <c r="F29" s="159"/>
      <c r="G29" s="160"/>
      <c r="H29" s="159"/>
      <c r="I29" s="160"/>
      <c r="J29" s="161"/>
      <c r="K29" s="161"/>
      <c r="L29" s="159"/>
      <c r="M29" s="22"/>
      <c r="N29" s="22"/>
      <c r="O29" s="22"/>
      <c r="P29" s="22"/>
      <c r="Q29" s="22"/>
      <c r="R29" s="22"/>
      <c r="S29" s="22"/>
      <c r="T29" s="22"/>
      <c r="U29" s="23"/>
      <c r="V29" s="1"/>
      <c r="W29" s="45"/>
      <c r="X29" s="1"/>
      <c r="Y29" s="1"/>
      <c r="Z29" s="3"/>
    </row>
    <row r="30" spans="1:26" s="2" customFormat="1" ht="24.75" customHeight="1">
      <c r="A30" s="24">
        <v>24</v>
      </c>
      <c r="B30" s="162"/>
      <c r="C30" s="160"/>
      <c r="D30" s="159"/>
      <c r="E30" s="160"/>
      <c r="F30" s="161"/>
      <c r="G30" s="160"/>
      <c r="H30" s="159"/>
      <c r="I30" s="160"/>
      <c r="J30" s="162"/>
      <c r="K30" s="162"/>
      <c r="L30" s="162"/>
      <c r="M30" s="10"/>
      <c r="N30" s="10"/>
      <c r="O30" s="10"/>
      <c r="P30" s="10"/>
      <c r="Q30" s="10"/>
      <c r="R30" s="10"/>
      <c r="S30" s="10"/>
      <c r="T30" s="28"/>
      <c r="U30" s="29"/>
      <c r="V30" s="1"/>
      <c r="W30" s="45"/>
      <c r="X30" s="1"/>
      <c r="Y30" s="1"/>
      <c r="Z30" s="3"/>
    </row>
    <row r="31" spans="1:26" s="2" customFormat="1" ht="24.75" customHeight="1">
      <c r="A31" s="20">
        <v>25</v>
      </c>
      <c r="B31" s="162"/>
      <c r="C31" s="160"/>
      <c r="D31" s="161"/>
      <c r="E31" s="160"/>
      <c r="F31" s="159"/>
      <c r="G31" s="160"/>
      <c r="H31" s="159"/>
      <c r="I31" s="160"/>
      <c r="J31" s="162"/>
      <c r="K31" s="162"/>
      <c r="L31" s="162"/>
      <c r="M31" s="10"/>
      <c r="N31" s="10"/>
      <c r="O31" s="10"/>
      <c r="P31" s="10"/>
      <c r="Q31" s="10"/>
      <c r="R31" s="10"/>
      <c r="S31" s="10"/>
      <c r="T31" s="28"/>
      <c r="U31" s="29"/>
      <c r="V31" s="1"/>
      <c r="W31" s="45"/>
      <c r="X31" s="1"/>
      <c r="Y31" s="1"/>
      <c r="Z31" s="3"/>
    </row>
    <row r="32" spans="1:26" s="2" customFormat="1" ht="24.75" customHeight="1">
      <c r="A32" s="24">
        <v>26</v>
      </c>
      <c r="B32" s="162"/>
      <c r="C32" s="160"/>
      <c r="D32" s="161"/>
      <c r="E32" s="160"/>
      <c r="F32" s="159"/>
      <c r="G32" s="160"/>
      <c r="H32" s="159"/>
      <c r="I32" s="160"/>
      <c r="J32" s="162"/>
      <c r="K32" s="162"/>
      <c r="L32" s="162"/>
      <c r="M32" s="10"/>
      <c r="N32" s="10"/>
      <c r="O32" s="10"/>
      <c r="P32" s="10"/>
      <c r="Q32" s="10"/>
      <c r="R32" s="10"/>
      <c r="S32" s="10"/>
      <c r="T32" s="28"/>
      <c r="U32" s="29"/>
      <c r="V32" s="1"/>
      <c r="W32" s="1"/>
      <c r="X32" s="1"/>
      <c r="Y32" s="1"/>
      <c r="Z32" s="3"/>
    </row>
    <row r="33" spans="1:26" s="2" customFormat="1" ht="24.75" customHeight="1">
      <c r="A33" s="20">
        <v>27</v>
      </c>
      <c r="B33" s="162"/>
      <c r="C33" s="162"/>
      <c r="D33" s="162"/>
      <c r="E33" s="162"/>
      <c r="F33" s="162"/>
      <c r="G33" s="162"/>
      <c r="H33" s="162"/>
      <c r="I33" s="160"/>
      <c r="J33" s="162"/>
      <c r="K33" s="162"/>
      <c r="L33" s="162"/>
      <c r="M33" s="10"/>
      <c r="N33" s="10"/>
      <c r="O33" s="10"/>
      <c r="P33" s="10"/>
      <c r="Q33" s="10"/>
      <c r="R33" s="10"/>
      <c r="S33" s="10"/>
      <c r="T33" s="28"/>
      <c r="U33" s="29"/>
      <c r="V33" s="1"/>
      <c r="W33" s="1"/>
      <c r="X33" s="1"/>
      <c r="Y33" s="1"/>
      <c r="Z33" s="3"/>
    </row>
    <row r="34" spans="1:26" s="2" customFormat="1" ht="24.75" customHeight="1">
      <c r="A34" s="24">
        <v>28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0"/>
      <c r="N34" s="10"/>
      <c r="O34" s="10"/>
      <c r="P34" s="10"/>
      <c r="Q34" s="10"/>
      <c r="R34" s="10"/>
      <c r="S34" s="10"/>
      <c r="T34" s="28"/>
      <c r="U34" s="29"/>
      <c r="V34" s="1"/>
      <c r="W34" s="1"/>
      <c r="X34" s="1"/>
      <c r="Y34" s="1"/>
      <c r="Z34" s="3"/>
    </row>
    <row r="35" spans="1:26" s="2" customFormat="1" ht="24.75" customHeight="1">
      <c r="A35" s="20">
        <v>29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0"/>
      <c r="N35" s="10"/>
      <c r="O35" s="10"/>
      <c r="P35" s="10"/>
      <c r="Q35" s="10"/>
      <c r="R35" s="10"/>
      <c r="S35" s="10"/>
      <c r="T35" s="28"/>
      <c r="U35" s="29"/>
      <c r="V35" s="1"/>
      <c r="W35" s="1"/>
      <c r="X35" s="1"/>
      <c r="Y35" s="1"/>
      <c r="Z35" s="3"/>
    </row>
    <row r="36" spans="1:26" s="2" customFormat="1" ht="24.75" customHeight="1">
      <c r="A36" s="24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28"/>
      <c r="U36" s="29"/>
      <c r="V36" s="1"/>
      <c r="W36" s="1"/>
      <c r="X36" s="1"/>
      <c r="Y36" s="1"/>
      <c r="Z36" s="3"/>
    </row>
    <row r="37" spans="1:26" s="2" customFormat="1" ht="24.75" customHeight="1">
      <c r="A37" s="20">
        <v>31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32"/>
      <c r="V37" s="1"/>
      <c r="W37" s="1"/>
      <c r="X37" s="1"/>
      <c r="Y37" s="1"/>
      <c r="Z37" s="40">
        <f>ROUND(X41*1440,0)/1440</f>
        <v>0.010416666666666666</v>
      </c>
    </row>
    <row r="38" spans="1:26" s="2" customFormat="1" ht="24.75" customHeight="1">
      <c r="A38" s="24">
        <v>32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2"/>
      <c r="V38" s="1"/>
      <c r="W38" s="1"/>
      <c r="X38" s="1"/>
      <c r="Y38" s="1"/>
      <c r="Z38" s="3"/>
    </row>
    <row r="39" spans="1:26" s="2" customFormat="1" ht="24.75" customHeight="1" thickBot="1">
      <c r="A39" s="46">
        <v>33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  <c r="U39" s="9"/>
      <c r="V39" s="1"/>
      <c r="W39" s="1"/>
      <c r="X39" s="1"/>
      <c r="Y39" s="1"/>
      <c r="Z39" s="3"/>
    </row>
    <row r="40" spans="1:26" s="2" customFormat="1" ht="19.5" customHeight="1" thickBot="1">
      <c r="A40" s="129" t="s">
        <v>6</v>
      </c>
      <c r="B40" s="130"/>
      <c r="C40" s="111" t="s">
        <v>36</v>
      </c>
      <c r="D40" s="111"/>
      <c r="E40" s="111"/>
      <c r="F40" s="112"/>
      <c r="G40" s="33"/>
      <c r="H40" s="151"/>
      <c r="I40" s="152"/>
      <c r="J40" s="153" t="s">
        <v>29</v>
      </c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5"/>
      <c r="V40" s="1"/>
      <c r="W40" s="1"/>
      <c r="X40" s="1"/>
      <c r="Y40" s="1"/>
      <c r="Z40" s="3"/>
    </row>
    <row r="41" spans="1:26" s="2" customFormat="1" ht="31.5" customHeight="1" thickBot="1">
      <c r="A41" s="84" t="s">
        <v>24</v>
      </c>
      <c r="B41" s="85"/>
      <c r="C41" s="85"/>
      <c r="D41" s="85"/>
      <c r="E41" s="86"/>
      <c r="F41" s="11"/>
      <c r="G41" s="11"/>
      <c r="H41" s="135" t="s">
        <v>9</v>
      </c>
      <c r="I41" s="136"/>
      <c r="J41" s="136"/>
      <c r="K41" s="12" t="s">
        <v>2</v>
      </c>
      <c r="L41" s="137" t="s">
        <v>10</v>
      </c>
      <c r="M41" s="137"/>
      <c r="N41" s="138"/>
      <c r="O41" s="13"/>
      <c r="P41" s="14"/>
      <c r="Q41" s="14"/>
      <c r="R41" s="14"/>
      <c r="S41" s="11"/>
      <c r="T41" s="92" t="s">
        <v>14</v>
      </c>
      <c r="U41" s="93"/>
      <c r="V41" s="38">
        <f>V43/V48</f>
        <v>0.010005482456140373</v>
      </c>
      <c r="W41" s="38">
        <f>W43/W48</f>
        <v>0.010138888888888925</v>
      </c>
      <c r="X41" s="38">
        <f>AVERAGE(V41,W41)</f>
        <v>0.010072185672514649</v>
      </c>
      <c r="Y41" s="39" t="s">
        <v>11</v>
      </c>
      <c r="Z41" s="3"/>
    </row>
    <row r="42" spans="1:26" s="2" customFormat="1" ht="9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3"/>
      <c r="P42" s="13"/>
      <c r="Q42" s="13"/>
      <c r="R42" s="11"/>
      <c r="S42" s="11"/>
      <c r="T42" s="15"/>
      <c r="U42" s="15"/>
      <c r="V42" s="38">
        <f>B53</f>
        <v>0.22916666666666666</v>
      </c>
      <c r="W42" s="38">
        <f>C47</f>
        <v>0.22569444444444445</v>
      </c>
      <c r="X42" s="1"/>
      <c r="Y42" s="1"/>
      <c r="Z42" s="3"/>
    </row>
    <row r="43" spans="1:26" s="2" customFormat="1" ht="19.5" customHeight="1" thickBot="1">
      <c r="A43" s="139" t="s">
        <v>3</v>
      </c>
      <c r="B43" s="140"/>
      <c r="C43" s="147" t="s">
        <v>25</v>
      </c>
      <c r="D43" s="147"/>
      <c r="E43" s="148"/>
      <c r="F43" s="149"/>
      <c r="G43" s="150"/>
      <c r="H43" s="150"/>
      <c r="I43" s="150"/>
      <c r="J43" s="150"/>
      <c r="K43" s="1"/>
      <c r="L43" s="1"/>
      <c r="M43" s="11"/>
      <c r="N43" s="141" t="s">
        <v>12</v>
      </c>
      <c r="O43" s="142"/>
      <c r="P43" s="143">
        <v>15</v>
      </c>
      <c r="Q43" s="144"/>
      <c r="R43" s="11"/>
      <c r="S43" s="16" t="s">
        <v>4</v>
      </c>
      <c r="T43" s="82">
        <v>0.049999999999999996</v>
      </c>
      <c r="U43" s="83"/>
      <c r="V43" s="38">
        <f>V44-V42</f>
        <v>0.7604166666666684</v>
      </c>
      <c r="W43" s="38">
        <f>W44-W42</f>
        <v>0.7604166666666694</v>
      </c>
      <c r="X43" s="1"/>
      <c r="Y43" s="1"/>
      <c r="Z43" s="43"/>
    </row>
    <row r="44" spans="1:26" s="2" customFormat="1" ht="9" customHeight="1" thickBo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5"/>
      <c r="U44" s="15"/>
      <c r="V44" s="38">
        <f>K61</f>
        <v>0.989583333333335</v>
      </c>
      <c r="W44" s="38">
        <f>L52</f>
        <v>0.9861111111111138</v>
      </c>
      <c r="X44" s="1"/>
      <c r="Y44" s="1"/>
      <c r="Z44" s="3"/>
    </row>
    <row r="45" spans="1:26" s="2" customFormat="1" ht="19.5" customHeight="1">
      <c r="A45" s="131" t="s">
        <v>5</v>
      </c>
      <c r="B45" s="128">
        <v>1</v>
      </c>
      <c r="C45" s="128"/>
      <c r="D45" s="128">
        <v>2</v>
      </c>
      <c r="E45" s="128"/>
      <c r="F45" s="128">
        <v>3</v>
      </c>
      <c r="G45" s="128"/>
      <c r="H45" s="128">
        <v>4</v>
      </c>
      <c r="I45" s="128"/>
      <c r="J45" s="128">
        <v>5</v>
      </c>
      <c r="K45" s="128"/>
      <c r="L45" s="128">
        <v>6</v>
      </c>
      <c r="M45" s="128"/>
      <c r="N45" s="128">
        <v>7</v>
      </c>
      <c r="O45" s="128"/>
      <c r="P45" s="128">
        <v>8</v>
      </c>
      <c r="Q45" s="128"/>
      <c r="R45" s="128">
        <v>9</v>
      </c>
      <c r="S45" s="128"/>
      <c r="T45" s="105">
        <v>10</v>
      </c>
      <c r="U45" s="106"/>
      <c r="V45" s="38"/>
      <c r="W45" s="38"/>
      <c r="X45" s="1"/>
      <c r="Y45" s="1"/>
      <c r="Z45" s="3"/>
    </row>
    <row r="46" spans="1:26" s="2" customFormat="1" ht="19.5" customHeight="1">
      <c r="A46" s="132"/>
      <c r="B46" s="36" t="s">
        <v>9</v>
      </c>
      <c r="C46" s="36" t="s">
        <v>10</v>
      </c>
      <c r="D46" s="36" t="s">
        <v>9</v>
      </c>
      <c r="E46" s="36" t="s">
        <v>10</v>
      </c>
      <c r="F46" s="36" t="s">
        <v>9</v>
      </c>
      <c r="G46" s="36" t="s">
        <v>10</v>
      </c>
      <c r="H46" s="36" t="s">
        <v>9</v>
      </c>
      <c r="I46" s="36" t="s">
        <v>10</v>
      </c>
      <c r="J46" s="36" t="s">
        <v>9</v>
      </c>
      <c r="K46" s="36" t="s">
        <v>10</v>
      </c>
      <c r="L46" s="36" t="s">
        <v>9</v>
      </c>
      <c r="M46" s="36" t="s">
        <v>10</v>
      </c>
      <c r="N46" s="36" t="s">
        <v>9</v>
      </c>
      <c r="O46" s="36" t="s">
        <v>10</v>
      </c>
      <c r="P46" s="36" t="s">
        <v>9</v>
      </c>
      <c r="Q46" s="36" t="s">
        <v>10</v>
      </c>
      <c r="R46" s="17"/>
      <c r="S46" s="17"/>
      <c r="T46" s="18"/>
      <c r="U46" s="19"/>
      <c r="V46" s="1"/>
      <c r="W46" s="1"/>
      <c r="X46" s="1"/>
      <c r="Y46" s="1"/>
      <c r="Z46" s="3"/>
    </row>
    <row r="47" spans="1:27" s="2" customFormat="1" ht="24.75" customHeight="1">
      <c r="A47" s="53">
        <v>1</v>
      </c>
      <c r="B47" s="54" t="s">
        <v>22</v>
      </c>
      <c r="C47" s="4">
        <v>0.22569444444444445</v>
      </c>
      <c r="D47" s="4">
        <v>0.3201388888888891</v>
      </c>
      <c r="E47" s="4">
        <v>0.3805555555555561</v>
      </c>
      <c r="F47" s="4">
        <v>0.4750000000000005</v>
      </c>
      <c r="G47" s="4">
        <v>0.5368055555555566</v>
      </c>
      <c r="H47" s="4">
        <v>0.6312500000000014</v>
      </c>
      <c r="I47" s="4">
        <v>0.6902777777777793</v>
      </c>
      <c r="J47" s="4">
        <v>0.7770833333333346</v>
      </c>
      <c r="K47" s="4">
        <v>0.8361111111111126</v>
      </c>
      <c r="L47" s="4">
        <v>0.9333333333333357</v>
      </c>
      <c r="M47" s="5"/>
      <c r="N47" s="4"/>
      <c r="O47" s="5"/>
      <c r="P47" s="5"/>
      <c r="Q47" s="5"/>
      <c r="R47" s="22"/>
      <c r="S47" s="22"/>
      <c r="T47" s="22"/>
      <c r="U47" s="23"/>
      <c r="V47" s="41">
        <f>COUNTA(B47:U79)</f>
        <v>151</v>
      </c>
      <c r="W47" s="42">
        <f>V47/15/2</f>
        <v>5.033333333333333</v>
      </c>
      <c r="X47" s="1"/>
      <c r="Y47" s="1"/>
      <c r="Z47" s="3"/>
      <c r="AA47" s="2" t="s">
        <v>23</v>
      </c>
    </row>
    <row r="48" spans="1:27" s="2" customFormat="1" ht="24.75" customHeight="1">
      <c r="A48" s="24">
        <v>2</v>
      </c>
      <c r="B48" s="6"/>
      <c r="C48" s="5">
        <v>0.23611111111111113</v>
      </c>
      <c r="D48" s="5">
        <v>0.3298611111111113</v>
      </c>
      <c r="E48" s="5">
        <v>0.39027777777777833</v>
      </c>
      <c r="F48" s="5">
        <v>0.48541666666666716</v>
      </c>
      <c r="G48" s="5">
        <v>0.5472222222222234</v>
      </c>
      <c r="H48" s="5">
        <v>0.6416666666666682</v>
      </c>
      <c r="I48" s="5">
        <v>0.7006944444444461</v>
      </c>
      <c r="J48" s="5">
        <v>0.7875000000000013</v>
      </c>
      <c r="K48" s="5">
        <v>0.8458333333333348</v>
      </c>
      <c r="L48" s="5">
        <v>0.9437500000000024</v>
      </c>
      <c r="M48" s="5"/>
      <c r="N48" s="4"/>
      <c r="O48" s="5"/>
      <c r="P48" s="5"/>
      <c r="Q48" s="5"/>
      <c r="R48" s="22"/>
      <c r="S48" s="22"/>
      <c r="T48" s="22"/>
      <c r="U48" s="23"/>
      <c r="V48" s="44">
        <f>COUNTA(B47:B79,D47:D79,F47:F79,H47:H79,J47:J79,L47:L79,N47:N79,P47:P79,R47:R79,T47:T79)</f>
        <v>76</v>
      </c>
      <c r="W48" s="44">
        <f>COUNTA(C47:C79,E47:E79,G47:G79,I47:I79,K47:K79,M47:M79,O47:O79,Q47:Q79,S47:S79,U47:U79)</f>
        <v>75</v>
      </c>
      <c r="X48" s="1"/>
      <c r="Y48" s="35">
        <f>(V48+W48)/2</f>
        <v>75.5</v>
      </c>
      <c r="Z48" s="3"/>
      <c r="AA48" s="2" t="s">
        <v>23</v>
      </c>
    </row>
    <row r="49" spans="1:27" s="2" customFormat="1" ht="24.75" customHeight="1">
      <c r="A49" s="20">
        <v>3</v>
      </c>
      <c r="B49" s="5"/>
      <c r="C49" s="5">
        <v>0.24652777777777785</v>
      </c>
      <c r="D49" s="5">
        <v>0.33958333333333357</v>
      </c>
      <c r="E49" s="5">
        <v>0.4013888888888895</v>
      </c>
      <c r="F49" s="5">
        <v>0.49583333333333385</v>
      </c>
      <c r="G49" s="5">
        <v>0.5569444444444456</v>
      </c>
      <c r="H49" s="5">
        <v>0.6520833333333349</v>
      </c>
      <c r="I49" s="5">
        <v>0.7111111111111128</v>
      </c>
      <c r="J49" s="5">
        <v>0.797916666666668</v>
      </c>
      <c r="K49" s="5">
        <v>0.855555555555557</v>
      </c>
      <c r="L49" s="5">
        <v>0.9541666666666692</v>
      </c>
      <c r="M49" s="5"/>
      <c r="N49" s="4"/>
      <c r="O49" s="5"/>
      <c r="P49" s="5"/>
      <c r="Q49" s="5"/>
      <c r="R49" s="22"/>
      <c r="S49" s="22"/>
      <c r="T49" s="22"/>
      <c r="U49" s="23"/>
      <c r="V49" s="1"/>
      <c r="W49" s="1"/>
      <c r="X49" s="1"/>
      <c r="Y49" s="35" t="s">
        <v>13</v>
      </c>
      <c r="Z49" s="3"/>
      <c r="AA49" s="2" t="s">
        <v>23</v>
      </c>
    </row>
    <row r="50" spans="1:27" s="2" customFormat="1" ht="24.75" customHeight="1">
      <c r="A50" s="24">
        <v>4</v>
      </c>
      <c r="B50" s="5"/>
      <c r="C50" s="5">
        <v>0.25694444444444453</v>
      </c>
      <c r="D50" s="5">
        <v>0.35000000000000026</v>
      </c>
      <c r="E50" s="5">
        <v>0.4118055555555562</v>
      </c>
      <c r="F50" s="5">
        <v>0.5062500000000005</v>
      </c>
      <c r="G50" s="5">
        <v>0.5680555555555568</v>
      </c>
      <c r="H50" s="5">
        <v>0.6618055555555571</v>
      </c>
      <c r="I50" s="5">
        <v>0.7201388888888905</v>
      </c>
      <c r="J50" s="5">
        <v>0.8083333333333348</v>
      </c>
      <c r="K50" s="5">
        <v>0.8652777777777791</v>
      </c>
      <c r="L50" s="5">
        <v>0.9645833333333359</v>
      </c>
      <c r="M50" s="5"/>
      <c r="N50" s="4"/>
      <c r="O50" s="5"/>
      <c r="P50" s="5"/>
      <c r="Q50" s="5"/>
      <c r="R50" s="22"/>
      <c r="S50" s="22"/>
      <c r="T50" s="22"/>
      <c r="U50" s="23"/>
      <c r="V50" s="45">
        <f>P47-N59</f>
        <v>0</v>
      </c>
      <c r="W50" s="45">
        <f>O55-O54</f>
        <v>0</v>
      </c>
      <c r="X50" s="1"/>
      <c r="Y50" s="1"/>
      <c r="Z50" s="3"/>
      <c r="AA50" s="2" t="s">
        <v>23</v>
      </c>
    </row>
    <row r="51" spans="1:27" s="2" customFormat="1" ht="24.75" customHeight="1">
      <c r="A51" s="20">
        <v>5</v>
      </c>
      <c r="B51" s="5"/>
      <c r="C51" s="5">
        <v>0.2680555555555557</v>
      </c>
      <c r="D51" s="5">
        <v>0.36041666666666694</v>
      </c>
      <c r="E51" s="5">
        <v>0.4222222222222229</v>
      </c>
      <c r="F51" s="5">
        <v>0.5166666666666673</v>
      </c>
      <c r="G51" s="5">
        <v>0.5784722222222235</v>
      </c>
      <c r="H51" s="5">
        <v>0.6715277777777793</v>
      </c>
      <c r="I51" s="5">
        <v>0.7291666666666683</v>
      </c>
      <c r="J51" s="5">
        <v>0.8187500000000015</v>
      </c>
      <c r="K51" s="5">
        <v>0.8763888888888903</v>
      </c>
      <c r="L51" s="5">
        <v>0.9750000000000026</v>
      </c>
      <c r="M51" s="5"/>
      <c r="N51" s="4"/>
      <c r="O51" s="5"/>
      <c r="P51" s="5"/>
      <c r="Q51" s="5"/>
      <c r="R51" s="22"/>
      <c r="S51" s="22"/>
      <c r="T51" s="22"/>
      <c r="U51" s="23"/>
      <c r="V51" s="45">
        <f>P48-P47</f>
        <v>0</v>
      </c>
      <c r="W51" s="45">
        <f>O56-O55</f>
        <v>0</v>
      </c>
      <c r="X51" s="1"/>
      <c r="Y51" s="1"/>
      <c r="Z51" s="3"/>
      <c r="AA51" s="2" t="s">
        <v>23</v>
      </c>
    </row>
    <row r="52" spans="1:27" s="2" customFormat="1" ht="24.75" customHeight="1">
      <c r="A52" s="24">
        <v>6</v>
      </c>
      <c r="B52" s="5"/>
      <c r="C52" s="5">
        <v>0.27777777777777796</v>
      </c>
      <c r="D52" s="5">
        <v>0.3708333333333336</v>
      </c>
      <c r="E52" s="5">
        <v>0.43194444444444513</v>
      </c>
      <c r="F52" s="5">
        <v>0.527083333333334</v>
      </c>
      <c r="G52" s="5">
        <v>0.5888888888888902</v>
      </c>
      <c r="H52" s="5">
        <v>0.6812500000000015</v>
      </c>
      <c r="I52" s="5">
        <v>0.738194444444446</v>
      </c>
      <c r="J52" s="5">
        <v>0.8291666666666683</v>
      </c>
      <c r="K52" s="5">
        <v>0.8868055555555571</v>
      </c>
      <c r="L52" s="5">
        <v>0.9861111111111138</v>
      </c>
      <c r="M52" s="5"/>
      <c r="N52" s="4"/>
      <c r="O52" s="5"/>
      <c r="P52" s="5"/>
      <c r="Q52" s="5"/>
      <c r="R52" s="22"/>
      <c r="S52" s="22"/>
      <c r="T52" s="22"/>
      <c r="U52" s="23"/>
      <c r="V52" s="45">
        <f aca="true" t="shared" si="2" ref="V52:V59">P49-P48</f>
        <v>0</v>
      </c>
      <c r="W52" s="45">
        <f>O57-O56</f>
        <v>0</v>
      </c>
      <c r="X52" s="1"/>
      <c r="Y52" s="1"/>
      <c r="AA52" s="2" t="s">
        <v>23</v>
      </c>
    </row>
    <row r="53" spans="1:26" s="2" customFormat="1" ht="24.75" customHeight="1">
      <c r="A53" s="20">
        <v>7</v>
      </c>
      <c r="B53" s="5">
        <v>0.22916666666666666</v>
      </c>
      <c r="C53" s="5">
        <v>0.28819444444444464</v>
      </c>
      <c r="D53" s="5">
        <v>0.3812500000000003</v>
      </c>
      <c r="E53" s="5">
        <v>0.4430555555555563</v>
      </c>
      <c r="F53" s="5">
        <v>0.5375000000000008</v>
      </c>
      <c r="G53" s="5">
        <v>0.5986111111111124</v>
      </c>
      <c r="H53" s="5">
        <v>0.6909722222222237</v>
      </c>
      <c r="I53" s="5">
        <v>0.7479166666666682</v>
      </c>
      <c r="J53" s="5">
        <v>0.839583333333335</v>
      </c>
      <c r="K53" s="5">
        <v>0.8972222222222238</v>
      </c>
      <c r="L53" s="5"/>
      <c r="M53" s="5"/>
      <c r="N53" s="4"/>
      <c r="O53" s="5"/>
      <c r="P53" s="5"/>
      <c r="Q53" s="5"/>
      <c r="R53" s="22"/>
      <c r="S53" s="22"/>
      <c r="T53" s="22"/>
      <c r="U53" s="23"/>
      <c r="V53" s="45">
        <f t="shared" si="2"/>
        <v>0</v>
      </c>
      <c r="W53" s="45">
        <f>O58-O57</f>
        <v>0</v>
      </c>
      <c r="X53" s="1"/>
      <c r="Y53" s="1"/>
      <c r="Z53" s="3"/>
    </row>
    <row r="54" spans="1:26" s="2" customFormat="1" ht="24.75" customHeight="1">
      <c r="A54" s="24">
        <v>8</v>
      </c>
      <c r="B54" s="5">
        <v>0.23958333333333337</v>
      </c>
      <c r="C54" s="5">
        <v>0.2986111111111113</v>
      </c>
      <c r="D54" s="5">
        <v>0.391666666666667</v>
      </c>
      <c r="E54" s="5">
        <v>0.453472222222223</v>
      </c>
      <c r="F54" s="5">
        <v>0.5479166666666675</v>
      </c>
      <c r="G54" s="5">
        <v>0.6097222222222236</v>
      </c>
      <c r="H54" s="5">
        <v>0.7006944444444458</v>
      </c>
      <c r="I54" s="5">
        <v>0.7576388888888904</v>
      </c>
      <c r="J54" s="5">
        <v>0.8500000000000018</v>
      </c>
      <c r="K54" s="5">
        <v>0.906944444444446</v>
      </c>
      <c r="L54" s="5"/>
      <c r="M54" s="5"/>
      <c r="N54" s="4"/>
      <c r="O54" s="5"/>
      <c r="P54" s="5"/>
      <c r="Q54" s="5"/>
      <c r="R54" s="22"/>
      <c r="S54" s="22"/>
      <c r="T54" s="22"/>
      <c r="U54" s="23"/>
      <c r="V54" s="45">
        <f t="shared" si="2"/>
        <v>0</v>
      </c>
      <c r="W54" s="45">
        <f>O59-O58</f>
        <v>0</v>
      </c>
      <c r="X54" s="1"/>
      <c r="Y54" s="1"/>
      <c r="Z54" s="3"/>
    </row>
    <row r="55" spans="1:26" s="2" customFormat="1" ht="24.75" customHeight="1">
      <c r="A55" s="20">
        <v>9</v>
      </c>
      <c r="B55" s="5">
        <v>0.25000000000000006</v>
      </c>
      <c r="C55" s="5">
        <v>0.3097222222222225</v>
      </c>
      <c r="D55" s="5">
        <v>0.4020833333333337</v>
      </c>
      <c r="E55" s="5">
        <v>0.4638888888888897</v>
      </c>
      <c r="F55" s="5">
        <v>0.5583333333333342</v>
      </c>
      <c r="G55" s="5">
        <v>0.6201388888888903</v>
      </c>
      <c r="H55" s="5">
        <v>0.710416666666668</v>
      </c>
      <c r="I55" s="5">
        <v>0.7673611111111126</v>
      </c>
      <c r="J55" s="5">
        <v>0.8604166666666685</v>
      </c>
      <c r="K55" s="5">
        <v>0.9180555555555572</v>
      </c>
      <c r="L55" s="5"/>
      <c r="M55" s="5"/>
      <c r="N55" s="4"/>
      <c r="O55" s="5"/>
      <c r="P55" s="5"/>
      <c r="Q55" s="5"/>
      <c r="R55" s="22"/>
      <c r="S55" s="22"/>
      <c r="T55" s="22"/>
      <c r="U55" s="23"/>
      <c r="V55" s="45">
        <f t="shared" si="2"/>
        <v>0</v>
      </c>
      <c r="W55" s="45">
        <f>Q47-O59</f>
        <v>0</v>
      </c>
      <c r="X55" s="1"/>
      <c r="Y55" s="1"/>
      <c r="Z55" s="3"/>
    </row>
    <row r="56" spans="1:26" s="2" customFormat="1" ht="24.75" customHeight="1">
      <c r="A56" s="24">
        <v>10</v>
      </c>
      <c r="B56" s="5">
        <v>0.26041666666666674</v>
      </c>
      <c r="C56" s="5">
        <v>0.31944444444444475</v>
      </c>
      <c r="D56" s="5">
        <v>0.41250000000000037</v>
      </c>
      <c r="E56" s="5">
        <v>0.4736111111111119</v>
      </c>
      <c r="F56" s="5">
        <v>0.568750000000001</v>
      </c>
      <c r="G56" s="5">
        <v>0.6305555555555571</v>
      </c>
      <c r="H56" s="5">
        <v>0.7194444444444458</v>
      </c>
      <c r="I56" s="5">
        <v>0.7770833333333348</v>
      </c>
      <c r="J56" s="5">
        <v>0.8708333333333352</v>
      </c>
      <c r="K56" s="5">
        <v>0.9284722222222239</v>
      </c>
      <c r="L56" s="5"/>
      <c r="M56" s="5"/>
      <c r="N56" s="4"/>
      <c r="O56" s="5"/>
      <c r="P56" s="5"/>
      <c r="Q56" s="5"/>
      <c r="R56" s="22"/>
      <c r="S56" s="22"/>
      <c r="T56" s="22"/>
      <c r="U56" s="23"/>
      <c r="V56" s="45">
        <f t="shared" si="2"/>
        <v>0</v>
      </c>
      <c r="W56" s="45">
        <f>Q48-Q47</f>
        <v>0</v>
      </c>
      <c r="X56" s="1"/>
      <c r="Y56" s="1"/>
      <c r="Z56" s="3"/>
    </row>
    <row r="57" spans="1:26" s="2" customFormat="1" ht="24.75" customHeight="1">
      <c r="A57" s="20">
        <v>11</v>
      </c>
      <c r="B57" s="5">
        <v>0.2708333333333334</v>
      </c>
      <c r="C57" s="5">
        <v>0.329166666666667</v>
      </c>
      <c r="D57" s="5">
        <v>0.42291666666666705</v>
      </c>
      <c r="E57" s="5">
        <v>0.4847222222222231</v>
      </c>
      <c r="F57" s="5">
        <v>0.5791666666666677</v>
      </c>
      <c r="G57" s="5">
        <v>0.6402777777777793</v>
      </c>
      <c r="H57" s="5">
        <v>0.7284722222222235</v>
      </c>
      <c r="I57" s="5">
        <v>0.786805555555557</v>
      </c>
      <c r="J57" s="5">
        <v>0.881250000000002</v>
      </c>
      <c r="K57" s="5">
        <v>0.9388888888888907</v>
      </c>
      <c r="L57" s="5"/>
      <c r="M57" s="5"/>
      <c r="N57" s="4"/>
      <c r="O57" s="5"/>
      <c r="P57" s="5"/>
      <c r="Q57" s="5"/>
      <c r="R57" s="22"/>
      <c r="S57" s="22"/>
      <c r="T57" s="22"/>
      <c r="U57" s="23"/>
      <c r="V57" s="45">
        <f t="shared" si="2"/>
        <v>0</v>
      </c>
      <c r="W57" s="45">
        <f aca="true" t="shared" si="3" ref="W57:W63">Q49-Q48</f>
        <v>0</v>
      </c>
      <c r="X57" s="1"/>
      <c r="Y57" s="1"/>
      <c r="Z57" s="3"/>
    </row>
    <row r="58" spans="1:26" s="2" customFormat="1" ht="24.75" customHeight="1">
      <c r="A58" s="24">
        <v>12</v>
      </c>
      <c r="B58" s="5">
        <v>0.2812500000000001</v>
      </c>
      <c r="C58" s="5">
        <v>0.3402777777777782</v>
      </c>
      <c r="D58" s="5">
        <v>0.43333333333333374</v>
      </c>
      <c r="E58" s="5">
        <v>0.4951388888888898</v>
      </c>
      <c r="F58" s="5">
        <v>0.5895833333333345</v>
      </c>
      <c r="G58" s="5">
        <v>0.6513888888888905</v>
      </c>
      <c r="H58" s="5">
        <v>0.7375000000000013</v>
      </c>
      <c r="I58" s="5">
        <v>0.7965277777777792</v>
      </c>
      <c r="J58" s="5">
        <v>0.8916666666666687</v>
      </c>
      <c r="K58" s="5">
        <v>0.9486111111111128</v>
      </c>
      <c r="L58" s="5"/>
      <c r="M58" s="5"/>
      <c r="N58" s="4"/>
      <c r="O58" s="5"/>
      <c r="P58" s="5"/>
      <c r="Q58" s="5"/>
      <c r="R58" s="22"/>
      <c r="S58" s="22"/>
      <c r="T58" s="22"/>
      <c r="U58" s="23"/>
      <c r="V58" s="45">
        <f t="shared" si="2"/>
        <v>0</v>
      </c>
      <c r="W58" s="45">
        <f t="shared" si="3"/>
        <v>0</v>
      </c>
      <c r="X58" s="1"/>
      <c r="Y58" s="1"/>
      <c r="Z58" s="3"/>
    </row>
    <row r="59" spans="1:26" s="2" customFormat="1" ht="24.75" customHeight="1">
      <c r="A59" s="20">
        <v>13</v>
      </c>
      <c r="B59" s="5">
        <v>0.29097222222222235</v>
      </c>
      <c r="C59" s="5">
        <v>0.35138888888888936</v>
      </c>
      <c r="D59" s="5">
        <v>0.4437500000000004</v>
      </c>
      <c r="E59" s="5">
        <v>0.5055555555555565</v>
      </c>
      <c r="F59" s="5">
        <v>0.6000000000000012</v>
      </c>
      <c r="G59" s="5">
        <v>0.6618055555555572</v>
      </c>
      <c r="H59" s="5">
        <v>0.7472222222222235</v>
      </c>
      <c r="I59" s="5">
        <v>0.8062500000000014</v>
      </c>
      <c r="J59" s="5">
        <v>0.9020833333333355</v>
      </c>
      <c r="K59" s="5">
        <v>0.9611111111111128</v>
      </c>
      <c r="L59" s="5"/>
      <c r="M59" s="5"/>
      <c r="N59" s="4"/>
      <c r="O59" s="5"/>
      <c r="P59" s="5"/>
      <c r="Q59" s="5"/>
      <c r="R59" s="22"/>
      <c r="S59" s="22"/>
      <c r="T59" s="22"/>
      <c r="U59" s="23"/>
      <c r="V59" s="45">
        <f t="shared" si="2"/>
        <v>0</v>
      </c>
      <c r="W59" s="45">
        <f t="shared" si="3"/>
        <v>0</v>
      </c>
      <c r="X59" s="1"/>
      <c r="Y59" s="1"/>
      <c r="Z59" s="1"/>
    </row>
    <row r="60" spans="1:26" s="2" customFormat="1" ht="24.75" customHeight="1">
      <c r="A60" s="24">
        <v>14</v>
      </c>
      <c r="B60" s="5">
        <v>0.3006944444444446</v>
      </c>
      <c r="C60" s="5">
        <v>0.3611111111111116</v>
      </c>
      <c r="D60" s="5">
        <v>0.4541666666666671</v>
      </c>
      <c r="E60" s="5">
        <v>0.5152777777777787</v>
      </c>
      <c r="F60" s="5">
        <v>0.6104166666666679</v>
      </c>
      <c r="G60" s="5">
        <v>0.6715277777777794</v>
      </c>
      <c r="H60" s="5">
        <v>0.7569444444444456</v>
      </c>
      <c r="I60" s="5">
        <v>0.8152777777777791</v>
      </c>
      <c r="J60" s="5">
        <v>0.9125000000000022</v>
      </c>
      <c r="K60" s="5">
        <v>0.9736111111111128</v>
      </c>
      <c r="L60" s="5"/>
      <c r="M60" s="5"/>
      <c r="N60" s="4"/>
      <c r="O60" s="5"/>
      <c r="P60" s="5"/>
      <c r="Q60" s="5"/>
      <c r="R60" s="22"/>
      <c r="S60" s="22"/>
      <c r="T60" s="22"/>
      <c r="U60" s="23"/>
      <c r="V60" s="45"/>
      <c r="W60" s="45">
        <f t="shared" si="3"/>
        <v>0</v>
      </c>
      <c r="X60" s="1"/>
      <c r="Y60" s="1"/>
      <c r="Z60" s="3"/>
    </row>
    <row r="61" spans="1:26" s="2" customFormat="1" ht="24.75" customHeight="1">
      <c r="A61" s="20">
        <v>15</v>
      </c>
      <c r="B61" s="5">
        <v>0.31041666666666684</v>
      </c>
      <c r="C61" s="5">
        <v>0.37083333333333385</v>
      </c>
      <c r="D61" s="5">
        <v>0.4645833333333338</v>
      </c>
      <c r="E61" s="5">
        <v>0.5263888888888899</v>
      </c>
      <c r="F61" s="5">
        <v>0.6208333333333347</v>
      </c>
      <c r="G61" s="5">
        <v>0.6812500000000016</v>
      </c>
      <c r="H61" s="5">
        <v>0.7666666666666678</v>
      </c>
      <c r="I61" s="5">
        <v>0.8256944444444458</v>
      </c>
      <c r="J61" s="5">
        <v>0.9229166666666689</v>
      </c>
      <c r="K61" s="5">
        <v>0.989583333333335</v>
      </c>
      <c r="L61" s="5"/>
      <c r="M61" s="5"/>
      <c r="N61" s="4"/>
      <c r="O61" s="5"/>
      <c r="P61" s="5"/>
      <c r="Q61" s="5"/>
      <c r="R61" s="22"/>
      <c r="S61" s="22"/>
      <c r="T61" s="22"/>
      <c r="U61" s="23"/>
      <c r="V61" s="1"/>
      <c r="W61" s="45">
        <f t="shared" si="3"/>
        <v>0</v>
      </c>
      <c r="X61" s="1"/>
      <c r="Y61" s="1"/>
      <c r="Z61" s="3"/>
    </row>
    <row r="62" spans="1:26" s="2" customFormat="1" ht="24.75" customHeight="1">
      <c r="A62" s="20">
        <v>16</v>
      </c>
      <c r="B62" s="57"/>
      <c r="C62" s="57"/>
      <c r="D62" s="57"/>
      <c r="E62" s="59"/>
      <c r="F62" s="57"/>
      <c r="G62" s="57"/>
      <c r="H62" s="57"/>
      <c r="I62" s="57"/>
      <c r="J62" s="57"/>
      <c r="K62" s="58"/>
      <c r="L62" s="57"/>
      <c r="M62" s="22"/>
      <c r="N62" s="22"/>
      <c r="O62" s="22"/>
      <c r="P62" s="22"/>
      <c r="Q62" s="22"/>
      <c r="R62" s="22"/>
      <c r="S62" s="22"/>
      <c r="T62" s="22"/>
      <c r="U62" s="23"/>
      <c r="V62" s="1"/>
      <c r="W62" s="45">
        <f t="shared" si="3"/>
        <v>0</v>
      </c>
      <c r="X62" s="1"/>
      <c r="Y62" s="1"/>
      <c r="Z62" s="3"/>
    </row>
    <row r="63" spans="1:26" s="2" customFormat="1" ht="24.75" customHeight="1">
      <c r="A63" s="20">
        <v>17</v>
      </c>
      <c r="B63" s="57"/>
      <c r="C63" s="57"/>
      <c r="D63" s="57"/>
      <c r="E63" s="59"/>
      <c r="F63" s="57"/>
      <c r="G63" s="57"/>
      <c r="H63" s="57"/>
      <c r="I63" s="57"/>
      <c r="J63" s="57"/>
      <c r="K63" s="60"/>
      <c r="L63" s="57"/>
      <c r="M63" s="22"/>
      <c r="N63" s="22"/>
      <c r="O63" s="22"/>
      <c r="P63" s="22"/>
      <c r="Q63" s="22"/>
      <c r="R63" s="22"/>
      <c r="S63" s="22"/>
      <c r="T63" s="22"/>
      <c r="U63" s="23"/>
      <c r="V63" s="1"/>
      <c r="W63" s="45">
        <f t="shared" si="3"/>
        <v>0</v>
      </c>
      <c r="X63" s="1"/>
      <c r="Y63" s="1"/>
      <c r="Z63" s="3"/>
    </row>
    <row r="64" spans="1:26" s="2" customFormat="1" ht="24.75" customHeight="1">
      <c r="A64" s="24">
        <v>18</v>
      </c>
      <c r="B64" s="47"/>
      <c r="C64" s="25"/>
      <c r="D64" s="22"/>
      <c r="E64" s="25"/>
      <c r="F64" s="22"/>
      <c r="G64" s="25"/>
      <c r="H64" s="22"/>
      <c r="I64" s="25"/>
      <c r="J64" s="21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1"/>
      <c r="W64" s="45"/>
      <c r="X64" s="1"/>
      <c r="Y64" s="1"/>
      <c r="Z64" s="3"/>
    </row>
    <row r="65" spans="1:26" s="2" customFormat="1" ht="24.75" customHeight="1">
      <c r="A65" s="20">
        <v>19</v>
      </c>
      <c r="B65" s="22"/>
      <c r="C65" s="26"/>
      <c r="D65" s="27"/>
      <c r="E65" s="26"/>
      <c r="F65" s="22"/>
      <c r="G65" s="26"/>
      <c r="H65" s="22"/>
      <c r="I65" s="26"/>
      <c r="J65" s="27"/>
      <c r="K65" s="27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1"/>
      <c r="W65" s="45"/>
      <c r="X65" s="1"/>
      <c r="Y65" s="1"/>
      <c r="Z65" s="3"/>
    </row>
    <row r="66" spans="1:26" s="2" customFormat="1" ht="24.75" customHeight="1">
      <c r="A66" s="24">
        <v>20</v>
      </c>
      <c r="B66" s="22"/>
      <c r="C66" s="26"/>
      <c r="D66" s="27"/>
      <c r="E66" s="26"/>
      <c r="F66" s="22"/>
      <c r="G66" s="26"/>
      <c r="H66" s="22"/>
      <c r="I66" s="26"/>
      <c r="J66" s="27"/>
      <c r="K66" s="27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1"/>
      <c r="W66" s="45"/>
      <c r="X66" s="1"/>
      <c r="Y66" s="1"/>
      <c r="Z66" s="3"/>
    </row>
    <row r="67" spans="1:26" s="2" customFormat="1" ht="24.75" customHeight="1">
      <c r="A67" s="20">
        <v>21</v>
      </c>
      <c r="B67" s="22"/>
      <c r="C67" s="26"/>
      <c r="D67" s="27"/>
      <c r="E67" s="26"/>
      <c r="F67" s="22"/>
      <c r="G67" s="26"/>
      <c r="H67" s="22"/>
      <c r="I67" s="26"/>
      <c r="J67" s="27"/>
      <c r="K67" s="27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1"/>
      <c r="W67" s="1"/>
      <c r="X67" s="1"/>
      <c r="Y67" s="1"/>
      <c r="Z67" s="3"/>
    </row>
    <row r="68" spans="1:26" s="2" customFormat="1" ht="24.75" customHeight="1">
      <c r="A68" s="24">
        <v>22</v>
      </c>
      <c r="B68" s="22"/>
      <c r="C68" s="26"/>
      <c r="D68" s="27"/>
      <c r="E68" s="26"/>
      <c r="F68" s="22"/>
      <c r="G68" s="26"/>
      <c r="H68" s="22"/>
      <c r="I68" s="26"/>
      <c r="J68" s="27"/>
      <c r="K68" s="27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1"/>
      <c r="W68" s="1"/>
      <c r="X68" s="1"/>
      <c r="Y68" s="1"/>
      <c r="Z68" s="3"/>
    </row>
    <row r="69" spans="1:26" s="2" customFormat="1" ht="24.75" customHeight="1">
      <c r="A69" s="20">
        <v>23</v>
      </c>
      <c r="B69" s="22"/>
      <c r="C69" s="26"/>
      <c r="D69" s="27"/>
      <c r="E69" s="26"/>
      <c r="F69" s="22"/>
      <c r="G69" s="26"/>
      <c r="H69" s="22"/>
      <c r="I69" s="26"/>
      <c r="J69" s="27"/>
      <c r="K69" s="27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1"/>
      <c r="W69" s="1"/>
      <c r="X69" s="1"/>
      <c r="Y69" s="1"/>
      <c r="Z69" s="3"/>
    </row>
    <row r="70" spans="1:26" s="2" customFormat="1" ht="24.75" customHeight="1">
      <c r="A70" s="24">
        <v>24</v>
      </c>
      <c r="B70" s="10"/>
      <c r="C70" s="26"/>
      <c r="D70" s="22"/>
      <c r="E70" s="26"/>
      <c r="F70" s="27"/>
      <c r="G70" s="26"/>
      <c r="H70" s="22"/>
      <c r="I70" s="26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28"/>
      <c r="U70" s="29"/>
      <c r="V70" s="1"/>
      <c r="W70" s="1"/>
      <c r="X70" s="1"/>
      <c r="Y70" s="1"/>
      <c r="Z70" s="3"/>
    </row>
    <row r="71" spans="1:26" s="2" customFormat="1" ht="24.75" customHeight="1">
      <c r="A71" s="20">
        <v>25</v>
      </c>
      <c r="B71" s="10"/>
      <c r="C71" s="26"/>
      <c r="D71" s="27"/>
      <c r="E71" s="26"/>
      <c r="F71" s="22"/>
      <c r="G71" s="26"/>
      <c r="H71" s="22"/>
      <c r="I71" s="26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28"/>
      <c r="U71" s="29"/>
      <c r="V71" s="1"/>
      <c r="W71" s="1"/>
      <c r="X71" s="1"/>
      <c r="Y71" s="1"/>
      <c r="Z71" s="3"/>
    </row>
    <row r="72" spans="1:26" s="2" customFormat="1" ht="24.75" customHeight="1">
      <c r="A72" s="24">
        <v>26</v>
      </c>
      <c r="B72" s="10"/>
      <c r="C72" s="26"/>
      <c r="D72" s="27"/>
      <c r="E72" s="26"/>
      <c r="F72" s="22"/>
      <c r="G72" s="26"/>
      <c r="H72" s="22"/>
      <c r="I72" s="26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8"/>
      <c r="U72" s="29"/>
      <c r="V72" s="1"/>
      <c r="W72" s="1"/>
      <c r="X72" s="1"/>
      <c r="Y72" s="1"/>
      <c r="Z72" s="3"/>
    </row>
    <row r="73" spans="1:26" s="2" customFormat="1" ht="24.75" customHeight="1">
      <c r="A73" s="20">
        <v>27</v>
      </c>
      <c r="B73" s="10"/>
      <c r="C73" s="10"/>
      <c r="D73" s="10"/>
      <c r="E73" s="10"/>
      <c r="F73" s="10"/>
      <c r="G73" s="10"/>
      <c r="H73" s="10"/>
      <c r="I73" s="26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8"/>
      <c r="U73" s="29"/>
      <c r="V73" s="1"/>
      <c r="W73" s="1"/>
      <c r="X73" s="1"/>
      <c r="Y73" s="1"/>
      <c r="Z73" s="3"/>
    </row>
    <row r="74" spans="1:26" s="2" customFormat="1" ht="24.75" customHeight="1">
      <c r="A74" s="24">
        <v>28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28"/>
      <c r="U74" s="29"/>
      <c r="V74" s="1"/>
      <c r="W74" s="1"/>
      <c r="X74" s="1"/>
      <c r="Y74" s="1"/>
      <c r="Z74" s="3"/>
    </row>
    <row r="75" spans="1:26" s="2" customFormat="1" ht="24.75" customHeight="1">
      <c r="A75" s="20">
        <v>29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28"/>
      <c r="U75" s="29"/>
      <c r="V75" s="1"/>
      <c r="W75" s="1"/>
      <c r="X75" s="1"/>
      <c r="Y75" s="1"/>
      <c r="Z75" s="3"/>
    </row>
    <row r="76" spans="1:26" s="2" customFormat="1" ht="24.75" customHeight="1">
      <c r="A76" s="24">
        <v>30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28"/>
      <c r="U76" s="29"/>
      <c r="V76" s="1"/>
      <c r="W76" s="1"/>
      <c r="X76" s="1"/>
      <c r="Y76" s="1"/>
      <c r="Z76" s="3"/>
    </row>
    <row r="77" spans="1:26" s="2" customFormat="1" ht="24.75" customHeight="1">
      <c r="A77" s="20">
        <v>31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1"/>
      <c r="U77" s="32"/>
      <c r="V77" s="1"/>
      <c r="W77" s="1"/>
      <c r="X77" s="1"/>
      <c r="Y77" s="1"/>
      <c r="Z77" s="40">
        <f>ROUND(X81*1440,0)/1440</f>
        <v>0.009027777777777777</v>
      </c>
    </row>
    <row r="78" spans="1:26" s="2" customFormat="1" ht="24.75" customHeight="1">
      <c r="A78" s="24">
        <v>32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1"/>
      <c r="U78" s="32"/>
      <c r="V78" s="1"/>
      <c r="W78" s="1"/>
      <c r="X78" s="1"/>
      <c r="Y78" s="1"/>
      <c r="Z78" s="3"/>
    </row>
    <row r="79" spans="1:26" s="2" customFormat="1" ht="24.75" customHeight="1" thickBot="1">
      <c r="A79" s="46">
        <v>33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8"/>
      <c r="U79" s="9"/>
      <c r="V79" s="1"/>
      <c r="W79" s="1"/>
      <c r="X79" s="1"/>
      <c r="Y79" s="1"/>
      <c r="Z79" s="3"/>
    </row>
    <row r="80" spans="1:26" s="2" customFormat="1" ht="19.5" customHeight="1" thickBot="1">
      <c r="A80" s="129" t="s">
        <v>6</v>
      </c>
      <c r="B80" s="130"/>
      <c r="C80" s="111" t="s">
        <v>36</v>
      </c>
      <c r="D80" s="111"/>
      <c r="E80" s="111"/>
      <c r="F80" s="112"/>
      <c r="G80" s="33"/>
      <c r="H80" s="126"/>
      <c r="I80" s="127"/>
      <c r="J80" s="133"/>
      <c r="K80" s="134"/>
      <c r="L80" s="134"/>
      <c r="M80" s="134"/>
      <c r="N80" s="134"/>
      <c r="O80" s="134"/>
      <c r="P80" s="134"/>
      <c r="Q80" s="33"/>
      <c r="R80" s="33"/>
      <c r="S80" s="33"/>
      <c r="T80" s="34"/>
      <c r="U80" s="34"/>
      <c r="V80" s="1"/>
      <c r="W80" s="1"/>
      <c r="X80" s="1"/>
      <c r="Y80" s="1"/>
      <c r="Z80" s="3"/>
    </row>
    <row r="81" spans="1:26" s="2" customFormat="1" ht="31.5" customHeight="1" thickBot="1">
      <c r="A81" s="84" t="s">
        <v>24</v>
      </c>
      <c r="B81" s="85"/>
      <c r="C81" s="85"/>
      <c r="D81" s="85"/>
      <c r="E81" s="86"/>
      <c r="F81" s="11"/>
      <c r="G81" s="11"/>
      <c r="H81" s="135" t="s">
        <v>9</v>
      </c>
      <c r="I81" s="136"/>
      <c r="J81" s="136"/>
      <c r="K81" s="12" t="s">
        <v>2</v>
      </c>
      <c r="L81" s="137" t="s">
        <v>10</v>
      </c>
      <c r="M81" s="137"/>
      <c r="N81" s="138"/>
      <c r="O81" s="13"/>
      <c r="P81" s="14"/>
      <c r="Q81" s="14"/>
      <c r="R81" s="14"/>
      <c r="S81" s="11"/>
      <c r="T81" s="92" t="s">
        <v>15</v>
      </c>
      <c r="U81" s="93"/>
      <c r="V81" s="38">
        <f>V83/V88</f>
        <v>0.008842054263565878</v>
      </c>
      <c r="W81" s="38">
        <f>W83/W88</f>
        <v>0.008946078431372536</v>
      </c>
      <c r="X81" s="38">
        <f>AVERAGE(V81,W81)</f>
        <v>0.008894066347469207</v>
      </c>
      <c r="Y81" s="39" t="s">
        <v>11</v>
      </c>
      <c r="Z81" s="3"/>
    </row>
    <row r="82" spans="1:26" s="2" customFormat="1" ht="9" customHeight="1" thickBo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3"/>
      <c r="P82" s="13"/>
      <c r="Q82" s="13"/>
      <c r="R82" s="11"/>
      <c r="S82" s="11"/>
      <c r="T82" s="15"/>
      <c r="U82" s="15"/>
      <c r="V82" s="38">
        <f>B94</f>
        <v>0.22916666666666666</v>
      </c>
      <c r="W82" s="38">
        <f>C87</f>
        <v>0.22569444444444445</v>
      </c>
      <c r="X82" s="1"/>
      <c r="Y82" s="1"/>
      <c r="Z82" s="3"/>
    </row>
    <row r="83" spans="1:26" s="2" customFormat="1" ht="19.5" customHeight="1" thickBot="1">
      <c r="A83" s="139" t="s">
        <v>3</v>
      </c>
      <c r="B83" s="140"/>
      <c r="C83" s="147" t="s">
        <v>25</v>
      </c>
      <c r="D83" s="147"/>
      <c r="E83" s="148"/>
      <c r="F83" s="149"/>
      <c r="G83" s="150"/>
      <c r="H83" s="150"/>
      <c r="I83" s="150"/>
      <c r="J83" s="150"/>
      <c r="K83" s="1"/>
      <c r="L83" s="1"/>
      <c r="M83" s="11"/>
      <c r="N83" s="141" t="s">
        <v>12</v>
      </c>
      <c r="O83" s="142"/>
      <c r="P83" s="143">
        <v>13</v>
      </c>
      <c r="Q83" s="144"/>
      <c r="R83" s="11"/>
      <c r="S83" s="16" t="s">
        <v>4</v>
      </c>
      <c r="T83" s="82">
        <v>0.049999999999999996</v>
      </c>
      <c r="U83" s="83"/>
      <c r="V83" s="38">
        <f>V84-V82</f>
        <v>0.7604166666666655</v>
      </c>
      <c r="W83" s="38">
        <f>W84-W82</f>
        <v>0.7604166666666655</v>
      </c>
      <c r="X83" s="1"/>
      <c r="Y83" s="1"/>
      <c r="Z83" s="43"/>
    </row>
    <row r="84" spans="1:26" s="2" customFormat="1" ht="9" customHeight="1" thickBo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5"/>
      <c r="U84" s="15"/>
      <c r="V84" s="38">
        <f>K103</f>
        <v>0.9895833333333321</v>
      </c>
      <c r="W84" s="38">
        <f>L93</f>
        <v>0.9861111111111099</v>
      </c>
      <c r="X84" s="1"/>
      <c r="Y84" s="1"/>
      <c r="Z84" s="3"/>
    </row>
    <row r="85" spans="1:26" s="2" customFormat="1" ht="19.5" customHeight="1">
      <c r="A85" s="131" t="s">
        <v>5</v>
      </c>
      <c r="B85" s="128">
        <v>1</v>
      </c>
      <c r="C85" s="128"/>
      <c r="D85" s="128">
        <v>2</v>
      </c>
      <c r="E85" s="128"/>
      <c r="F85" s="128">
        <v>3</v>
      </c>
      <c r="G85" s="128"/>
      <c r="H85" s="128">
        <v>4</v>
      </c>
      <c r="I85" s="128"/>
      <c r="J85" s="128">
        <v>5</v>
      </c>
      <c r="K85" s="128"/>
      <c r="L85" s="128">
        <v>6</v>
      </c>
      <c r="M85" s="128"/>
      <c r="N85" s="128">
        <v>7</v>
      </c>
      <c r="O85" s="128"/>
      <c r="P85" s="128">
        <v>8</v>
      </c>
      <c r="Q85" s="128"/>
      <c r="R85" s="128">
        <v>9</v>
      </c>
      <c r="S85" s="128"/>
      <c r="T85" s="105">
        <v>10</v>
      </c>
      <c r="U85" s="106"/>
      <c r="V85" s="38"/>
      <c r="W85" s="38"/>
      <c r="X85" s="1"/>
      <c r="Y85" s="1"/>
      <c r="Z85" s="3"/>
    </row>
    <row r="86" spans="1:26" s="2" customFormat="1" ht="19.5" customHeight="1">
      <c r="A86" s="132"/>
      <c r="B86" s="36" t="s">
        <v>9</v>
      </c>
      <c r="C86" s="36" t="s">
        <v>10</v>
      </c>
      <c r="D86" s="36" t="s">
        <v>9</v>
      </c>
      <c r="E86" s="36" t="s">
        <v>10</v>
      </c>
      <c r="F86" s="36" t="s">
        <v>9</v>
      </c>
      <c r="G86" s="36" t="s">
        <v>10</v>
      </c>
      <c r="H86" s="36" t="s">
        <v>9</v>
      </c>
      <c r="I86" s="36" t="s">
        <v>10</v>
      </c>
      <c r="J86" s="36" t="s">
        <v>9</v>
      </c>
      <c r="K86" s="36" t="s">
        <v>10</v>
      </c>
      <c r="L86" s="36" t="s">
        <v>9</v>
      </c>
      <c r="M86" s="36" t="s">
        <v>10</v>
      </c>
      <c r="N86" s="36" t="s">
        <v>9</v>
      </c>
      <c r="O86" s="36" t="s">
        <v>10</v>
      </c>
      <c r="P86" s="36" t="s">
        <v>9</v>
      </c>
      <c r="Q86" s="36" t="s">
        <v>10</v>
      </c>
      <c r="R86" s="17"/>
      <c r="S86" s="17"/>
      <c r="T86" s="18"/>
      <c r="U86" s="19"/>
      <c r="V86" s="1"/>
      <c r="W86" s="1"/>
      <c r="X86" s="1"/>
      <c r="Y86" s="1"/>
      <c r="Z86" s="3"/>
    </row>
    <row r="87" spans="1:27" s="2" customFormat="1" ht="27" customHeight="1">
      <c r="A87" s="24">
        <v>1</v>
      </c>
      <c r="B87" s="163" t="s">
        <v>22</v>
      </c>
      <c r="C87" s="164">
        <v>0.22569444444444445</v>
      </c>
      <c r="D87" s="158">
        <v>0.32083333333333347</v>
      </c>
      <c r="E87" s="158">
        <v>0.3840277777777781</v>
      </c>
      <c r="F87" s="158">
        <v>0.4729166666666672</v>
      </c>
      <c r="G87" s="158">
        <v>0.536805555555556</v>
      </c>
      <c r="H87" s="158">
        <v>0.626388888888889</v>
      </c>
      <c r="I87" s="158">
        <v>0.6874999999999999</v>
      </c>
      <c r="J87" s="158">
        <v>0.7715277777777774</v>
      </c>
      <c r="K87" s="158">
        <v>0.829166666666666</v>
      </c>
      <c r="L87" s="158">
        <v>0.9236111111111102</v>
      </c>
      <c r="M87" s="165"/>
      <c r="N87" s="4"/>
      <c r="O87" s="5"/>
      <c r="P87" s="5"/>
      <c r="Q87" s="5"/>
      <c r="R87" s="22"/>
      <c r="S87" s="22"/>
      <c r="T87" s="22"/>
      <c r="U87" s="23"/>
      <c r="V87" s="41">
        <f>COUNTA(B87:U119)</f>
        <v>171</v>
      </c>
      <c r="W87" s="42">
        <f>V87/15/2</f>
        <v>5.7</v>
      </c>
      <c r="X87" s="1"/>
      <c r="Y87" s="1"/>
      <c r="Z87" s="3"/>
      <c r="AA87" s="2" t="s">
        <v>23</v>
      </c>
    </row>
    <row r="88" spans="1:27" s="2" customFormat="1" ht="24.75" customHeight="1">
      <c r="A88" s="24">
        <v>2</v>
      </c>
      <c r="B88" s="163"/>
      <c r="C88" s="158">
        <v>0.2361111111111111</v>
      </c>
      <c r="D88" s="158">
        <v>0.32916666666666683</v>
      </c>
      <c r="E88" s="158">
        <v>0.3930555555555559</v>
      </c>
      <c r="F88" s="158">
        <v>0.481944444444445</v>
      </c>
      <c r="G88" s="158">
        <v>0.5458333333333337</v>
      </c>
      <c r="H88" s="158">
        <v>0.6354166666666667</v>
      </c>
      <c r="I88" s="158">
        <v>0.6958333333333332</v>
      </c>
      <c r="J88" s="158">
        <v>0.7798611111111107</v>
      </c>
      <c r="K88" s="158">
        <v>0.8374999999999994</v>
      </c>
      <c r="L88" s="158">
        <v>0.9340277777777768</v>
      </c>
      <c r="M88" s="165"/>
      <c r="N88" s="4"/>
      <c r="O88" s="5"/>
      <c r="P88" s="5"/>
      <c r="Q88" s="5"/>
      <c r="R88" s="22"/>
      <c r="S88" s="22"/>
      <c r="T88" s="22"/>
      <c r="U88" s="23"/>
      <c r="V88" s="44">
        <f>COUNTA(B87:B119,D87:D119,F87:F119,H87:H119,J87:J119,L87:L119,N87:N119,P87:P119,R87:R119,T87:T119)</f>
        <v>86</v>
      </c>
      <c r="W88" s="44">
        <f>COUNTA(C87:C119,E87:E119,G87:G119,I87:I119,K87:K119,M87:M119,O87:O119,Q87:Q119,S87:S119,U87:U119)</f>
        <v>85</v>
      </c>
      <c r="X88" s="1"/>
      <c r="Y88" s="35">
        <f>(V88+W88)/2</f>
        <v>85.5</v>
      </c>
      <c r="Z88" s="3"/>
      <c r="AA88" s="2" t="s">
        <v>23</v>
      </c>
    </row>
    <row r="89" spans="1:27" s="2" customFormat="1" ht="24.75" customHeight="1">
      <c r="A89" s="24">
        <v>3</v>
      </c>
      <c r="B89" s="163"/>
      <c r="C89" s="158">
        <v>0.24652777777777776</v>
      </c>
      <c r="D89" s="158">
        <v>0.3375000000000002</v>
      </c>
      <c r="E89" s="158">
        <v>0.4020833333333337</v>
      </c>
      <c r="F89" s="158">
        <v>0.4909722222222228</v>
      </c>
      <c r="G89" s="158">
        <v>0.5548611111111115</v>
      </c>
      <c r="H89" s="158">
        <v>0.6444444444444445</v>
      </c>
      <c r="I89" s="158">
        <v>0.7041666666666665</v>
      </c>
      <c r="J89" s="158">
        <v>0.788194444444444</v>
      </c>
      <c r="K89" s="158">
        <v>0.8458333333333327</v>
      </c>
      <c r="L89" s="158">
        <v>0.9444444444444434</v>
      </c>
      <c r="M89" s="165"/>
      <c r="N89" s="4"/>
      <c r="O89" s="5"/>
      <c r="P89" s="5"/>
      <c r="Q89" s="5"/>
      <c r="R89" s="22"/>
      <c r="S89" s="22"/>
      <c r="T89" s="22"/>
      <c r="U89" s="23"/>
      <c r="V89" s="1"/>
      <c r="W89" s="1"/>
      <c r="X89" s="1"/>
      <c r="Y89" s="35" t="s">
        <v>16</v>
      </c>
      <c r="Z89" s="3"/>
      <c r="AA89" s="2" t="s">
        <v>23</v>
      </c>
    </row>
    <row r="90" spans="1:27" s="2" customFormat="1" ht="24.75" customHeight="1">
      <c r="A90" s="24">
        <v>4</v>
      </c>
      <c r="B90" s="163"/>
      <c r="C90" s="158">
        <v>0.2569444444444444</v>
      </c>
      <c r="D90" s="158">
        <v>0.346527777777778</v>
      </c>
      <c r="E90" s="158">
        <v>0.4111111111111115</v>
      </c>
      <c r="F90" s="158">
        <v>0.5000000000000006</v>
      </c>
      <c r="G90" s="158">
        <v>0.5638888888888892</v>
      </c>
      <c r="H90" s="158">
        <v>0.6534722222222222</v>
      </c>
      <c r="I90" s="158">
        <v>0.7124999999999998</v>
      </c>
      <c r="J90" s="158">
        <v>0.7965277777777773</v>
      </c>
      <c r="K90" s="158">
        <v>0.854166666666666</v>
      </c>
      <c r="L90" s="158">
        <v>0.95486111111111</v>
      </c>
      <c r="M90" s="165"/>
      <c r="N90" s="4"/>
      <c r="O90" s="5"/>
      <c r="P90" s="5"/>
      <c r="Q90" s="5"/>
      <c r="R90" s="22"/>
      <c r="S90" s="22"/>
      <c r="T90" s="22"/>
      <c r="U90" s="23"/>
      <c r="V90" s="45">
        <f>P88-P87</f>
        <v>0</v>
      </c>
      <c r="W90" s="45">
        <f>O98-O97</f>
        <v>0</v>
      </c>
      <c r="X90" s="1"/>
      <c r="Y90" s="1"/>
      <c r="Z90" s="3"/>
      <c r="AA90" s="2" t="s">
        <v>23</v>
      </c>
    </row>
    <row r="91" spans="1:27" s="2" customFormat="1" ht="24.75" customHeight="1">
      <c r="A91" s="24">
        <v>5</v>
      </c>
      <c r="B91" s="163"/>
      <c r="C91" s="158">
        <v>0.2673611111111111</v>
      </c>
      <c r="D91" s="158">
        <v>0.3555555555555558</v>
      </c>
      <c r="E91" s="158">
        <v>0.4201388888888893</v>
      </c>
      <c r="F91" s="158">
        <v>0.5090277777777783</v>
      </c>
      <c r="G91" s="158">
        <v>0.5722222222222225</v>
      </c>
      <c r="H91" s="158">
        <v>0.6625</v>
      </c>
      <c r="I91" s="158">
        <v>0.7208333333333331</v>
      </c>
      <c r="J91" s="158">
        <v>0.8048611111111106</v>
      </c>
      <c r="K91" s="158">
        <v>0.8624999999999993</v>
      </c>
      <c r="L91" s="158">
        <v>0.9652777777777767</v>
      </c>
      <c r="M91" s="165"/>
      <c r="N91" s="4"/>
      <c r="O91" s="5"/>
      <c r="P91" s="5"/>
      <c r="Q91" s="5"/>
      <c r="R91" s="22"/>
      <c r="S91" s="22"/>
      <c r="T91" s="22"/>
      <c r="U91" s="23"/>
      <c r="V91" s="45">
        <f aca="true" t="shared" si="4" ref="V91:V99">P89-P88</f>
        <v>0</v>
      </c>
      <c r="W91" s="45">
        <f>O99-O98</f>
        <v>0</v>
      </c>
      <c r="X91" s="1"/>
      <c r="Y91" s="1"/>
      <c r="Z91" s="3"/>
      <c r="AA91" s="2" t="s">
        <v>23</v>
      </c>
    </row>
    <row r="92" spans="1:27" s="2" customFormat="1" ht="24.75" customHeight="1">
      <c r="A92" s="24">
        <v>6</v>
      </c>
      <c r="B92" s="163"/>
      <c r="C92" s="158">
        <v>0.2777777777777778</v>
      </c>
      <c r="D92" s="158">
        <v>0.3645833333333336</v>
      </c>
      <c r="E92" s="158">
        <v>0.4291666666666671</v>
      </c>
      <c r="F92" s="158">
        <v>0.518055555555556</v>
      </c>
      <c r="G92" s="158">
        <v>0.5819444444444447</v>
      </c>
      <c r="H92" s="158">
        <v>0.6715277777777777</v>
      </c>
      <c r="I92" s="158">
        <v>0.7291666666666664</v>
      </c>
      <c r="J92" s="158">
        <v>0.8131944444444439</v>
      </c>
      <c r="K92" s="158">
        <v>0.8708333333333326</v>
      </c>
      <c r="L92" s="158">
        <v>0.9756944444444433</v>
      </c>
      <c r="M92" s="165"/>
      <c r="N92" s="4"/>
      <c r="O92" s="5"/>
      <c r="P92" s="5"/>
      <c r="Q92" s="5"/>
      <c r="R92" s="22"/>
      <c r="S92" s="22"/>
      <c r="T92" s="22"/>
      <c r="U92" s="23"/>
      <c r="V92" s="45">
        <f t="shared" si="4"/>
        <v>0</v>
      </c>
      <c r="W92" s="45">
        <f>O100-O99</f>
        <v>0</v>
      </c>
      <c r="X92" s="1"/>
      <c r="Y92" s="1"/>
      <c r="AA92" s="2" t="s">
        <v>23</v>
      </c>
    </row>
    <row r="93" spans="1:27" s="2" customFormat="1" ht="24.75" customHeight="1">
      <c r="A93" s="24">
        <v>7</v>
      </c>
      <c r="B93" s="158"/>
      <c r="C93" s="158">
        <v>0.2868055555555556</v>
      </c>
      <c r="D93" s="158">
        <v>0.3736111111111114</v>
      </c>
      <c r="E93" s="158">
        <v>0.4381944444444449</v>
      </c>
      <c r="F93" s="158">
        <v>0.5270833333333338</v>
      </c>
      <c r="G93" s="158">
        <v>0.5909722222222225</v>
      </c>
      <c r="H93" s="158">
        <v>0.679861111111111</v>
      </c>
      <c r="I93" s="158">
        <v>0.7374999999999997</v>
      </c>
      <c r="J93" s="158">
        <v>0.8215277777777772</v>
      </c>
      <c r="K93" s="158">
        <v>0.8791666666666659</v>
      </c>
      <c r="L93" s="158">
        <v>0.9861111111111099</v>
      </c>
      <c r="M93" s="165"/>
      <c r="N93" s="4"/>
      <c r="O93" s="5"/>
      <c r="P93" s="5"/>
      <c r="Q93" s="5"/>
      <c r="R93" s="22"/>
      <c r="S93" s="22"/>
      <c r="T93" s="22"/>
      <c r="U93" s="23"/>
      <c r="V93" s="45">
        <f t="shared" si="4"/>
        <v>0</v>
      </c>
      <c r="W93" s="45">
        <f>O101-O100</f>
        <v>0</v>
      </c>
      <c r="X93" s="1"/>
      <c r="Y93" s="1"/>
      <c r="Z93" s="3"/>
      <c r="AA93" s="2" t="s">
        <v>23</v>
      </c>
    </row>
    <row r="94" spans="1:26" s="2" customFormat="1" ht="24.75" customHeight="1">
      <c r="A94" s="24">
        <v>8</v>
      </c>
      <c r="B94" s="158">
        <v>0.22916666666666666</v>
      </c>
      <c r="C94" s="158">
        <v>0.2958333333333334</v>
      </c>
      <c r="D94" s="158">
        <v>0.3826388888888892</v>
      </c>
      <c r="E94" s="158">
        <v>0.4472222222222227</v>
      </c>
      <c r="F94" s="158">
        <v>0.5361111111111115</v>
      </c>
      <c r="G94" s="158">
        <v>0.6000000000000002</v>
      </c>
      <c r="H94" s="158">
        <v>0.6881944444444443</v>
      </c>
      <c r="I94" s="158">
        <v>0.745833333333333</v>
      </c>
      <c r="J94" s="158">
        <v>0.8298611111111105</v>
      </c>
      <c r="K94" s="158">
        <v>0.8874999999999992</v>
      </c>
      <c r="L94" s="158"/>
      <c r="M94" s="165"/>
      <c r="N94" s="4"/>
      <c r="O94" s="5"/>
      <c r="P94" s="5"/>
      <c r="Q94" s="5"/>
      <c r="R94" s="22"/>
      <c r="S94" s="22"/>
      <c r="T94" s="22"/>
      <c r="U94" s="23"/>
      <c r="V94" s="45">
        <f t="shared" si="4"/>
        <v>0</v>
      </c>
      <c r="W94" s="45">
        <f>Q87-O101</f>
        <v>0</v>
      </c>
      <c r="X94" s="1"/>
      <c r="Y94" s="1"/>
      <c r="Z94" s="3"/>
    </row>
    <row r="95" spans="1:26" s="2" customFormat="1" ht="24.75" customHeight="1">
      <c r="A95" s="24">
        <v>9</v>
      </c>
      <c r="B95" s="158">
        <v>0.23958333333333331</v>
      </c>
      <c r="C95" s="158">
        <v>0.3048611111111112</v>
      </c>
      <c r="D95" s="158">
        <v>0.391666666666667</v>
      </c>
      <c r="E95" s="158">
        <v>0.4562500000000005</v>
      </c>
      <c r="F95" s="158">
        <v>0.5451388888888893</v>
      </c>
      <c r="G95" s="158">
        <v>0.609027777777778</v>
      </c>
      <c r="H95" s="158">
        <v>0.6965277777777776</v>
      </c>
      <c r="I95" s="158">
        <v>0.7541666666666663</v>
      </c>
      <c r="J95" s="158">
        <v>0.8381944444444438</v>
      </c>
      <c r="K95" s="158">
        <v>0.8993055555555547</v>
      </c>
      <c r="L95" s="158"/>
      <c r="M95" s="165"/>
      <c r="N95" s="4"/>
      <c r="O95" s="5"/>
      <c r="P95" s="5"/>
      <c r="Q95" s="5"/>
      <c r="R95" s="22"/>
      <c r="S95" s="22"/>
      <c r="T95" s="22"/>
      <c r="U95" s="23"/>
      <c r="V95" s="45">
        <f t="shared" si="4"/>
        <v>0</v>
      </c>
      <c r="W95" s="45">
        <f>Q88-Q87</f>
        <v>0</v>
      </c>
      <c r="X95" s="1"/>
      <c r="Y95" s="1"/>
      <c r="Z95" s="3"/>
    </row>
    <row r="96" spans="1:26" s="2" customFormat="1" ht="24.75" customHeight="1">
      <c r="A96" s="24">
        <v>10</v>
      </c>
      <c r="B96" s="158">
        <v>0.24999999999999997</v>
      </c>
      <c r="C96" s="158">
        <v>0.313888888888889</v>
      </c>
      <c r="D96" s="158">
        <v>0.4006944444444448</v>
      </c>
      <c r="E96" s="158">
        <v>0.4652777777777783</v>
      </c>
      <c r="F96" s="158">
        <v>0.554166666666667</v>
      </c>
      <c r="G96" s="158">
        <v>0.6180555555555557</v>
      </c>
      <c r="H96" s="158">
        <v>0.7048611111111109</v>
      </c>
      <c r="I96" s="158">
        <v>0.7624999999999996</v>
      </c>
      <c r="J96" s="158">
        <v>0.8472222222222215</v>
      </c>
      <c r="K96" s="158">
        <v>0.9131944444444435</v>
      </c>
      <c r="L96" s="158"/>
      <c r="M96" s="165"/>
      <c r="N96" s="4"/>
      <c r="O96" s="5"/>
      <c r="P96" s="5"/>
      <c r="Q96" s="5"/>
      <c r="R96" s="22"/>
      <c r="S96" s="22"/>
      <c r="T96" s="22"/>
      <c r="U96" s="23"/>
      <c r="V96" s="45">
        <f t="shared" si="4"/>
        <v>0</v>
      </c>
      <c r="W96" s="45">
        <f aca="true" t="shared" si="5" ref="W96:W104">Q89-Q88</f>
        <v>0</v>
      </c>
      <c r="X96" s="1"/>
      <c r="Y96" s="1"/>
      <c r="Z96" s="3"/>
    </row>
    <row r="97" spans="1:26" s="2" customFormat="1" ht="24.75" customHeight="1">
      <c r="A97" s="24">
        <v>11</v>
      </c>
      <c r="B97" s="158">
        <v>0.26041666666666663</v>
      </c>
      <c r="C97" s="158">
        <v>0.3229166666666668</v>
      </c>
      <c r="D97" s="158">
        <v>0.4097222222222226</v>
      </c>
      <c r="E97" s="158">
        <v>0.4743055555555561</v>
      </c>
      <c r="F97" s="158">
        <v>0.5631944444444448</v>
      </c>
      <c r="G97" s="158">
        <v>0.6270833333333334</v>
      </c>
      <c r="H97" s="158">
        <v>0.7131944444444442</v>
      </c>
      <c r="I97" s="158">
        <v>0.7708333333333329</v>
      </c>
      <c r="J97" s="158">
        <v>0.8562499999999993</v>
      </c>
      <c r="K97" s="158">
        <v>0.9270833333333324</v>
      </c>
      <c r="L97" s="158"/>
      <c r="M97" s="165"/>
      <c r="N97" s="4"/>
      <c r="O97" s="5"/>
      <c r="P97" s="5"/>
      <c r="Q97" s="5"/>
      <c r="R97" s="22"/>
      <c r="S97" s="22"/>
      <c r="T97" s="22"/>
      <c r="U97" s="23"/>
      <c r="V97" s="45">
        <f t="shared" si="4"/>
        <v>0</v>
      </c>
      <c r="W97" s="45">
        <f t="shared" si="5"/>
        <v>0</v>
      </c>
      <c r="X97" s="1"/>
      <c r="Y97" s="1"/>
      <c r="Z97" s="3"/>
    </row>
    <row r="98" spans="1:26" s="2" customFormat="1" ht="24.75" customHeight="1">
      <c r="A98" s="24">
        <v>12</v>
      </c>
      <c r="B98" s="158">
        <v>0.2708333333333333</v>
      </c>
      <c r="C98" s="158">
        <v>0.3319444444444446</v>
      </c>
      <c r="D98" s="158">
        <v>0.4187500000000004</v>
      </c>
      <c r="E98" s="158">
        <v>0.4833333333333339</v>
      </c>
      <c r="F98" s="158">
        <v>0.5722222222222225</v>
      </c>
      <c r="G98" s="158">
        <v>0.6361111111111112</v>
      </c>
      <c r="H98" s="158">
        <v>0.7215277777777775</v>
      </c>
      <c r="I98" s="158">
        <v>0.7791666666666662</v>
      </c>
      <c r="J98" s="158">
        <v>0.865277777777777</v>
      </c>
      <c r="K98" s="158">
        <v>0.9409722222222212</v>
      </c>
      <c r="L98" s="158"/>
      <c r="M98" s="165"/>
      <c r="N98" s="4"/>
      <c r="O98" s="5"/>
      <c r="P98" s="5"/>
      <c r="Q98" s="5"/>
      <c r="R98" s="22"/>
      <c r="S98" s="22"/>
      <c r="T98" s="22"/>
      <c r="U98" s="23"/>
      <c r="V98" s="45">
        <f t="shared" si="4"/>
        <v>0</v>
      </c>
      <c r="W98" s="45">
        <f t="shared" si="5"/>
        <v>0</v>
      </c>
      <c r="X98" s="1"/>
      <c r="Y98" s="1"/>
      <c r="Z98" s="3"/>
    </row>
    <row r="99" spans="1:26" s="2" customFormat="1" ht="24.75" customHeight="1">
      <c r="A99" s="24">
        <v>13</v>
      </c>
      <c r="B99" s="158">
        <v>0.2791666666666667</v>
      </c>
      <c r="C99" s="158">
        <v>0.34027777777777796</v>
      </c>
      <c r="D99" s="158">
        <v>0.4277777777777782</v>
      </c>
      <c r="E99" s="158">
        <v>0.4923611111111117</v>
      </c>
      <c r="F99" s="158">
        <v>0.5812500000000003</v>
      </c>
      <c r="G99" s="158">
        <v>0.6451388888888889</v>
      </c>
      <c r="H99" s="158">
        <v>0.7298611111111108</v>
      </c>
      <c r="I99" s="158">
        <v>0.7874999999999995</v>
      </c>
      <c r="J99" s="158">
        <v>0.8743055555555548</v>
      </c>
      <c r="K99" s="158">
        <v>0.95486111111111</v>
      </c>
      <c r="L99" s="158"/>
      <c r="M99" s="165"/>
      <c r="N99" s="4"/>
      <c r="O99" s="5"/>
      <c r="P99" s="5"/>
      <c r="Q99" s="5"/>
      <c r="R99" s="22"/>
      <c r="S99" s="22"/>
      <c r="T99" s="22"/>
      <c r="U99" s="23"/>
      <c r="V99" s="45">
        <f t="shared" si="4"/>
        <v>0</v>
      </c>
      <c r="W99" s="45">
        <f t="shared" si="5"/>
        <v>0</v>
      </c>
      <c r="X99" s="1"/>
      <c r="Y99" s="1"/>
      <c r="Z99" s="1"/>
    </row>
    <row r="100" spans="1:26" s="2" customFormat="1" ht="24.75" customHeight="1">
      <c r="A100" s="24">
        <v>14</v>
      </c>
      <c r="B100" s="158">
        <v>0.28750000000000003</v>
      </c>
      <c r="C100" s="158">
        <v>0.3486111111111113</v>
      </c>
      <c r="D100" s="158">
        <v>0.436805555555556</v>
      </c>
      <c r="E100" s="158">
        <v>0.5013888888888894</v>
      </c>
      <c r="F100" s="158">
        <v>0.590277777777778</v>
      </c>
      <c r="G100" s="158">
        <v>0.6541666666666667</v>
      </c>
      <c r="H100" s="158">
        <v>0.7381944444444442</v>
      </c>
      <c r="I100" s="158">
        <v>0.7958333333333328</v>
      </c>
      <c r="J100" s="158">
        <v>0.8833333333333325</v>
      </c>
      <c r="K100" s="158">
        <v>0.9687499999999989</v>
      </c>
      <c r="L100" s="158"/>
      <c r="M100" s="165"/>
      <c r="N100" s="4"/>
      <c r="O100" s="5"/>
      <c r="P100" s="5"/>
      <c r="Q100" s="5"/>
      <c r="R100" s="22"/>
      <c r="S100" s="22"/>
      <c r="T100" s="22"/>
      <c r="U100" s="23"/>
      <c r="V100" s="45"/>
      <c r="W100" s="45">
        <f t="shared" si="5"/>
        <v>0</v>
      </c>
      <c r="X100" s="1"/>
      <c r="Y100" s="1"/>
      <c r="Z100" s="3"/>
    </row>
    <row r="101" spans="1:26" s="2" customFormat="1" ht="24.75" customHeight="1">
      <c r="A101" s="24">
        <v>15</v>
      </c>
      <c r="B101" s="158">
        <v>0.2958333333333334</v>
      </c>
      <c r="C101" s="158">
        <v>0.3569444444444447</v>
      </c>
      <c r="D101" s="158">
        <v>0.4458333333333338</v>
      </c>
      <c r="E101" s="158">
        <v>0.5097222222222227</v>
      </c>
      <c r="F101" s="158">
        <v>0.5993055555555558</v>
      </c>
      <c r="G101" s="158">
        <v>0.6625</v>
      </c>
      <c r="H101" s="158">
        <v>0.7465277777777775</v>
      </c>
      <c r="I101" s="158">
        <v>0.8041666666666661</v>
      </c>
      <c r="J101" s="158">
        <v>0.8923611111111103</v>
      </c>
      <c r="K101" s="158">
        <v>0.9756944444444433</v>
      </c>
      <c r="L101" s="158"/>
      <c r="M101" s="165"/>
      <c r="N101" s="4"/>
      <c r="O101" s="5"/>
      <c r="P101" s="5"/>
      <c r="Q101" s="5"/>
      <c r="R101" s="22"/>
      <c r="S101" s="22"/>
      <c r="T101" s="22"/>
      <c r="U101" s="23"/>
      <c r="V101" s="1"/>
      <c r="W101" s="45">
        <f t="shared" si="5"/>
        <v>0</v>
      </c>
      <c r="X101" s="1"/>
      <c r="Y101" s="1"/>
      <c r="Z101" s="3"/>
    </row>
    <row r="102" spans="1:26" s="2" customFormat="1" ht="22.5" customHeight="1">
      <c r="A102" s="55" t="s">
        <v>35</v>
      </c>
      <c r="B102" s="156">
        <v>0.30416666666666675</v>
      </c>
      <c r="C102" s="156">
        <v>0.3659722222222225</v>
      </c>
      <c r="D102" s="156">
        <v>0.4548611111111116</v>
      </c>
      <c r="E102" s="156">
        <v>0.5187500000000005</v>
      </c>
      <c r="F102" s="156">
        <v>0.6083333333333335</v>
      </c>
      <c r="G102" s="156">
        <v>0.6708333333333333</v>
      </c>
      <c r="H102" s="156">
        <v>0.7548611111111108</v>
      </c>
      <c r="I102" s="156">
        <v>0.8124999999999994</v>
      </c>
      <c r="J102" s="156">
        <v>0.9027777777777769</v>
      </c>
      <c r="K102" s="156">
        <v>0.9826388888888877</v>
      </c>
      <c r="L102" s="158"/>
      <c r="M102" s="159"/>
      <c r="N102" s="22"/>
      <c r="O102" s="22"/>
      <c r="P102" s="22"/>
      <c r="Q102" s="22"/>
      <c r="R102" s="22"/>
      <c r="S102" s="22"/>
      <c r="T102" s="22"/>
      <c r="U102" s="23"/>
      <c r="V102" s="1"/>
      <c r="W102" s="45">
        <f t="shared" si="5"/>
        <v>0</v>
      </c>
      <c r="X102" s="1"/>
      <c r="Y102" s="1"/>
      <c r="Z102" s="3"/>
    </row>
    <row r="103" spans="1:26" s="2" customFormat="1" ht="24.75" customHeight="1">
      <c r="A103" s="24">
        <v>17</v>
      </c>
      <c r="B103" s="57">
        <v>0.3125000000000001</v>
      </c>
      <c r="C103" s="57">
        <v>0.37430555555555584</v>
      </c>
      <c r="D103" s="57">
        <v>0.4638888888888894</v>
      </c>
      <c r="E103" s="158">
        <v>0.5277777777777782</v>
      </c>
      <c r="F103" s="57">
        <v>0.6173611111111112</v>
      </c>
      <c r="G103" s="57">
        <v>0.6791666666666666</v>
      </c>
      <c r="H103" s="57">
        <v>0.7631944444444441</v>
      </c>
      <c r="I103" s="57">
        <v>0.8208333333333327</v>
      </c>
      <c r="J103" s="57">
        <v>0.9131944444444435</v>
      </c>
      <c r="K103" s="57">
        <v>0.9895833333333321</v>
      </c>
      <c r="L103" s="57"/>
      <c r="M103" s="22"/>
      <c r="N103" s="22"/>
      <c r="O103" s="22"/>
      <c r="P103" s="22"/>
      <c r="Q103" s="22"/>
      <c r="R103" s="22"/>
      <c r="S103" s="22"/>
      <c r="T103" s="22"/>
      <c r="U103" s="23"/>
      <c r="V103" s="1"/>
      <c r="W103" s="45">
        <f t="shared" si="5"/>
        <v>0</v>
      </c>
      <c r="X103" s="1"/>
      <c r="Y103" s="1"/>
      <c r="Z103" s="3"/>
    </row>
    <row r="104" spans="1:26" s="2" customFormat="1" ht="24.75" customHeight="1">
      <c r="A104" s="24">
        <v>18</v>
      </c>
      <c r="B104" s="47"/>
      <c r="C104" s="25"/>
      <c r="D104" s="22"/>
      <c r="E104" s="25"/>
      <c r="F104" s="22"/>
      <c r="G104" s="25"/>
      <c r="H104" s="22"/>
      <c r="I104" s="25"/>
      <c r="J104" s="21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3"/>
      <c r="V104" s="1"/>
      <c r="W104" s="45">
        <f t="shared" si="5"/>
        <v>0</v>
      </c>
      <c r="X104" s="1"/>
      <c r="Y104" s="1"/>
      <c r="Z104" s="3"/>
    </row>
    <row r="105" spans="1:26" s="2" customFormat="1" ht="24.75" customHeight="1">
      <c r="A105" s="20">
        <v>19</v>
      </c>
      <c r="B105" s="22"/>
      <c r="C105" s="26"/>
      <c r="D105" s="27"/>
      <c r="E105" s="26"/>
      <c r="F105" s="22"/>
      <c r="G105" s="26"/>
      <c r="H105" s="22"/>
      <c r="I105" s="26"/>
      <c r="J105" s="27"/>
      <c r="K105" s="27"/>
      <c r="L105" s="22"/>
      <c r="M105" s="22"/>
      <c r="N105" s="22"/>
      <c r="O105" s="22"/>
      <c r="P105" s="22"/>
      <c r="Q105" s="22"/>
      <c r="R105" s="22"/>
      <c r="S105" s="22"/>
      <c r="T105" s="22"/>
      <c r="U105" s="23"/>
      <c r="V105" s="1"/>
      <c r="W105" s="45"/>
      <c r="X105" s="1"/>
      <c r="Y105" s="1"/>
      <c r="Z105" s="3"/>
    </row>
    <row r="106" spans="1:26" s="2" customFormat="1" ht="24.75" customHeight="1">
      <c r="A106" s="24">
        <v>20</v>
      </c>
      <c r="B106" s="22"/>
      <c r="C106" s="26"/>
      <c r="D106" s="27"/>
      <c r="E106" s="26"/>
      <c r="F106" s="22"/>
      <c r="G106" s="26"/>
      <c r="H106" s="22"/>
      <c r="I106" s="26"/>
      <c r="J106" s="27"/>
      <c r="K106" s="27"/>
      <c r="L106" s="22"/>
      <c r="M106" s="22"/>
      <c r="N106" s="22"/>
      <c r="O106" s="22"/>
      <c r="P106" s="22"/>
      <c r="Q106" s="22"/>
      <c r="R106" s="22"/>
      <c r="S106" s="22"/>
      <c r="T106" s="22"/>
      <c r="U106" s="23"/>
      <c r="V106" s="1"/>
      <c r="W106" s="45"/>
      <c r="X106" s="1"/>
      <c r="Y106" s="1"/>
      <c r="Z106" s="3"/>
    </row>
    <row r="107" spans="1:26" s="2" customFormat="1" ht="24.75" customHeight="1">
      <c r="A107" s="20">
        <v>21</v>
      </c>
      <c r="B107" s="22"/>
      <c r="C107" s="26"/>
      <c r="D107" s="27"/>
      <c r="E107" s="26"/>
      <c r="F107" s="22"/>
      <c r="G107" s="26"/>
      <c r="H107" s="22"/>
      <c r="I107" s="26"/>
      <c r="J107" s="27"/>
      <c r="K107" s="27"/>
      <c r="L107" s="22"/>
      <c r="M107" s="22"/>
      <c r="N107" s="22"/>
      <c r="O107" s="22"/>
      <c r="P107" s="22"/>
      <c r="Q107" s="22"/>
      <c r="R107" s="22"/>
      <c r="S107" s="22"/>
      <c r="T107" s="22"/>
      <c r="U107" s="23"/>
      <c r="V107" s="1"/>
      <c r="W107" s="1"/>
      <c r="X107" s="1"/>
      <c r="Y107" s="1"/>
      <c r="Z107" s="3"/>
    </row>
    <row r="108" spans="1:26" s="2" customFormat="1" ht="24.75" customHeight="1">
      <c r="A108" s="24">
        <v>22</v>
      </c>
      <c r="B108" s="22"/>
      <c r="C108" s="26"/>
      <c r="D108" s="27"/>
      <c r="E108" s="26"/>
      <c r="F108" s="22"/>
      <c r="G108" s="26"/>
      <c r="H108" s="22"/>
      <c r="I108" s="26"/>
      <c r="J108" s="27"/>
      <c r="K108" s="27"/>
      <c r="L108" s="22"/>
      <c r="M108" s="22"/>
      <c r="N108" s="22"/>
      <c r="O108" s="22"/>
      <c r="P108" s="22"/>
      <c r="Q108" s="22"/>
      <c r="R108" s="22"/>
      <c r="S108" s="22"/>
      <c r="T108" s="22"/>
      <c r="U108" s="23"/>
      <c r="V108" s="1"/>
      <c r="W108" s="1"/>
      <c r="X108" s="1"/>
      <c r="Y108" s="1"/>
      <c r="Z108" s="3"/>
    </row>
    <row r="109" spans="1:26" s="2" customFormat="1" ht="24.75" customHeight="1">
      <c r="A109" s="20">
        <v>23</v>
      </c>
      <c r="B109" s="22"/>
      <c r="C109" s="26"/>
      <c r="D109" s="27"/>
      <c r="E109" s="26"/>
      <c r="F109" s="22"/>
      <c r="G109" s="26"/>
      <c r="H109" s="22"/>
      <c r="I109" s="26"/>
      <c r="J109" s="27"/>
      <c r="K109" s="27"/>
      <c r="L109" s="22"/>
      <c r="M109" s="22"/>
      <c r="N109" s="22"/>
      <c r="O109" s="22"/>
      <c r="P109" s="22"/>
      <c r="Q109" s="22"/>
      <c r="R109" s="22"/>
      <c r="S109" s="22"/>
      <c r="T109" s="22"/>
      <c r="U109" s="23"/>
      <c r="V109" s="1"/>
      <c r="W109" s="1"/>
      <c r="X109" s="1"/>
      <c r="Y109" s="1"/>
      <c r="Z109" s="3"/>
    </row>
    <row r="110" spans="1:26" s="2" customFormat="1" ht="24.75" customHeight="1">
      <c r="A110" s="24">
        <v>24</v>
      </c>
      <c r="B110" s="10"/>
      <c r="C110" s="26"/>
      <c r="D110" s="22"/>
      <c r="E110" s="26"/>
      <c r="F110" s="27"/>
      <c r="G110" s="26"/>
      <c r="H110" s="22"/>
      <c r="I110" s="26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28"/>
      <c r="U110" s="29"/>
      <c r="V110" s="1"/>
      <c r="W110" s="1"/>
      <c r="X110" s="1"/>
      <c r="Y110" s="1"/>
      <c r="Z110" s="3"/>
    </row>
    <row r="111" spans="1:26" s="2" customFormat="1" ht="24.75" customHeight="1">
      <c r="A111" s="20">
        <v>25</v>
      </c>
      <c r="B111" s="10"/>
      <c r="C111" s="26"/>
      <c r="D111" s="27"/>
      <c r="E111" s="26"/>
      <c r="F111" s="22"/>
      <c r="G111" s="26"/>
      <c r="H111" s="22"/>
      <c r="I111" s="26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28"/>
      <c r="U111" s="29"/>
      <c r="V111" s="1"/>
      <c r="W111" s="1"/>
      <c r="X111" s="1"/>
      <c r="Y111" s="1"/>
      <c r="Z111" s="3"/>
    </row>
    <row r="112" spans="1:26" s="2" customFormat="1" ht="24.75" customHeight="1">
      <c r="A112" s="24">
        <v>26</v>
      </c>
      <c r="B112" s="10"/>
      <c r="C112" s="26"/>
      <c r="D112" s="27"/>
      <c r="E112" s="26"/>
      <c r="F112" s="22"/>
      <c r="G112" s="26"/>
      <c r="H112" s="22"/>
      <c r="I112" s="26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28"/>
      <c r="U112" s="29"/>
      <c r="V112" s="1"/>
      <c r="W112" s="1"/>
      <c r="X112" s="1"/>
      <c r="Y112" s="1"/>
      <c r="Z112" s="3"/>
    </row>
    <row r="113" spans="1:26" s="2" customFormat="1" ht="24.75" customHeight="1">
      <c r="A113" s="20">
        <v>27</v>
      </c>
      <c r="B113" s="10"/>
      <c r="C113" s="10"/>
      <c r="D113" s="10"/>
      <c r="E113" s="10"/>
      <c r="F113" s="10"/>
      <c r="G113" s="10"/>
      <c r="H113" s="10"/>
      <c r="I113" s="26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28"/>
      <c r="U113" s="29"/>
      <c r="V113" s="1"/>
      <c r="W113" s="1"/>
      <c r="X113" s="1"/>
      <c r="Y113" s="1"/>
      <c r="Z113" s="3"/>
    </row>
    <row r="114" spans="1:26" s="2" customFormat="1" ht="24.75" customHeight="1">
      <c r="A114" s="24">
        <v>28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28"/>
      <c r="U114" s="29"/>
      <c r="V114" s="1"/>
      <c r="W114" s="1"/>
      <c r="X114" s="1"/>
      <c r="Y114" s="1"/>
      <c r="Z114" s="3"/>
    </row>
    <row r="115" spans="1:26" s="2" customFormat="1" ht="24.75" customHeight="1">
      <c r="A115" s="20">
        <v>29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28"/>
      <c r="U115" s="29"/>
      <c r="V115" s="1"/>
      <c r="W115" s="1"/>
      <c r="X115" s="1"/>
      <c r="Y115" s="1"/>
      <c r="Z115" s="3"/>
    </row>
    <row r="116" spans="1:26" s="2" customFormat="1" ht="24.75" customHeight="1">
      <c r="A116" s="24">
        <v>30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28"/>
      <c r="U116" s="29"/>
      <c r="V116" s="1"/>
      <c r="W116" s="1"/>
      <c r="X116" s="1"/>
      <c r="Y116" s="1"/>
      <c r="Z116" s="3"/>
    </row>
    <row r="117" spans="1:26" s="2" customFormat="1" ht="24.75" customHeight="1">
      <c r="A117" s="20">
        <v>31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1"/>
      <c r="U117" s="32"/>
      <c r="V117" s="1"/>
      <c r="W117" s="1"/>
      <c r="X117" s="1"/>
      <c r="Y117" s="1"/>
      <c r="Z117" s="1"/>
    </row>
    <row r="118" spans="1:26" s="2" customFormat="1" ht="24.75" customHeight="1">
      <c r="A118" s="24">
        <v>32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1"/>
      <c r="U118" s="32"/>
      <c r="V118" s="1"/>
      <c r="W118" s="1"/>
      <c r="X118" s="1"/>
      <c r="Y118" s="1"/>
      <c r="Z118" s="1"/>
    </row>
    <row r="119" spans="1:26" s="2" customFormat="1" ht="24.75" customHeight="1" thickBot="1">
      <c r="A119" s="46">
        <v>33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8"/>
      <c r="U119" s="9"/>
      <c r="V119" s="1"/>
      <c r="W119" s="1"/>
      <c r="X119" s="1"/>
      <c r="Y119" s="1"/>
      <c r="Z119" s="1"/>
    </row>
    <row r="120" spans="1:26" s="2" customFormat="1" ht="19.5" customHeight="1" thickBot="1">
      <c r="A120" s="129" t="s">
        <v>6</v>
      </c>
      <c r="B120" s="130"/>
      <c r="C120" s="111" t="s">
        <v>36</v>
      </c>
      <c r="D120" s="111"/>
      <c r="E120" s="111"/>
      <c r="F120" s="112"/>
      <c r="G120" s="33"/>
      <c r="H120" s="113"/>
      <c r="I120" s="114"/>
      <c r="J120" s="133" t="s">
        <v>29</v>
      </c>
      <c r="K120" s="134"/>
      <c r="L120" s="134"/>
      <c r="M120" s="134"/>
      <c r="N120" s="134"/>
      <c r="O120" s="134"/>
      <c r="P120" s="134"/>
      <c r="Q120" s="33"/>
      <c r="R120" s="33"/>
      <c r="S120" s="33"/>
      <c r="T120" s="34"/>
      <c r="U120" s="34"/>
      <c r="V120" s="1"/>
      <c r="W120" s="1"/>
      <c r="X120" s="1"/>
      <c r="Y120" s="1"/>
      <c r="Z120" s="1"/>
    </row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37.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35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34.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36.7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34.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33.7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35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35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36" customHeight="1"/>
    <row r="444" ht="23.25" customHeight="1"/>
    <row r="445" ht="23.25" customHeight="1"/>
    <row r="446" ht="23.25" customHeight="1"/>
    <row r="447" ht="23.25" customHeight="1"/>
    <row r="448" ht="23.25" customHeight="1"/>
    <row r="449" ht="33.7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5.5" customHeight="1"/>
    <row r="478" ht="23.25" customHeight="1"/>
    <row r="479" ht="34.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35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36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35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34.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34.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33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</sheetData>
  <sheetProtection/>
  <mergeCells count="74">
    <mergeCell ref="A80:B80"/>
    <mergeCell ref="C80:F80"/>
    <mergeCell ref="T43:U43"/>
    <mergeCell ref="D45:E45"/>
    <mergeCell ref="F45:G45"/>
    <mergeCell ref="H45:I45"/>
    <mergeCell ref="J45:K45"/>
    <mergeCell ref="L45:M45"/>
    <mergeCell ref="N45:O45"/>
    <mergeCell ref="P45:Q45"/>
    <mergeCell ref="H40:I40"/>
    <mergeCell ref="L5:M5"/>
    <mergeCell ref="J40:U40"/>
    <mergeCell ref="T45:U45"/>
    <mergeCell ref="C83:E83"/>
    <mergeCell ref="F83:J83"/>
    <mergeCell ref="T81:U81"/>
    <mergeCell ref="H80:I80"/>
    <mergeCell ref="J80:P80"/>
    <mergeCell ref="R45:S45"/>
    <mergeCell ref="A41:E41"/>
    <mergeCell ref="H41:J41"/>
    <mergeCell ref="A43:B43"/>
    <mergeCell ref="P43:Q43"/>
    <mergeCell ref="C43:E43"/>
    <mergeCell ref="F43:J43"/>
    <mergeCell ref="A45:A46"/>
    <mergeCell ref="B45:C45"/>
    <mergeCell ref="A1:E1"/>
    <mergeCell ref="H1:J1"/>
    <mergeCell ref="L1:N1"/>
    <mergeCell ref="A5:A6"/>
    <mergeCell ref="B5:C5"/>
    <mergeCell ref="D5:E5"/>
    <mergeCell ref="N5:O5"/>
    <mergeCell ref="A40:B40"/>
    <mergeCell ref="T1:U1"/>
    <mergeCell ref="A3:B3"/>
    <mergeCell ref="N3:O3"/>
    <mergeCell ref="P3:Q3"/>
    <mergeCell ref="T3:U3"/>
    <mergeCell ref="F5:G5"/>
    <mergeCell ref="H5:I5"/>
    <mergeCell ref="J5:K5"/>
    <mergeCell ref="C3:J3"/>
    <mergeCell ref="P5:Q5"/>
    <mergeCell ref="N83:O83"/>
    <mergeCell ref="P83:Q83"/>
    <mergeCell ref="T83:U83"/>
    <mergeCell ref="R5:S5"/>
    <mergeCell ref="T5:U5"/>
    <mergeCell ref="L41:N41"/>
    <mergeCell ref="T41:U41"/>
    <mergeCell ref="N43:O43"/>
    <mergeCell ref="C40:F40"/>
    <mergeCell ref="A81:E81"/>
    <mergeCell ref="H81:J81"/>
    <mergeCell ref="L81:N81"/>
    <mergeCell ref="F85:G85"/>
    <mergeCell ref="H85:I85"/>
    <mergeCell ref="J85:K85"/>
    <mergeCell ref="A83:B83"/>
    <mergeCell ref="L85:M85"/>
    <mergeCell ref="N85:O85"/>
    <mergeCell ref="P85:Q85"/>
    <mergeCell ref="R85:S85"/>
    <mergeCell ref="T85:U85"/>
    <mergeCell ref="A120:B120"/>
    <mergeCell ref="C120:F120"/>
    <mergeCell ref="A85:A86"/>
    <mergeCell ref="B85:C85"/>
    <mergeCell ref="D85:E85"/>
    <mergeCell ref="H120:I120"/>
    <mergeCell ref="J120:P120"/>
  </mergeCells>
  <printOptions/>
  <pageMargins left="0.7086614173228347" right="0.7086614173228347" top="1.23" bottom="1.25" header="0.31496062992125984" footer="0.31496062992125984"/>
  <pageSetup fitToHeight="0" fitToWidth="1" horizontalDpi="600" verticalDpi="600" orientation="portrait" paperSize="9" scale="66" r:id="rId1"/>
  <rowBreaks count="2" manualBreakCount="2">
    <brk id="40" max="20" man="1"/>
    <brk id="8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medke</cp:lastModifiedBy>
  <cp:lastPrinted>2024-02-15T00:43:55Z</cp:lastPrinted>
  <dcterms:created xsi:type="dcterms:W3CDTF">2005-09-06T05:31:46Z</dcterms:created>
  <dcterms:modified xsi:type="dcterms:W3CDTF">2024-02-19T02:24:02Z</dcterms:modified>
  <cp:category/>
  <cp:version/>
  <cp:contentType/>
  <cp:contentStatus/>
</cp:coreProperties>
</file>